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uth\Documents\HCWH 2017\GGHH\Benchmarking- Ruth's forms\Waste trackers\waste trackers 2022\V2\"/>
    </mc:Choice>
  </mc:AlternateContent>
  <workbookProtection workbookPassword="960E" lockStructure="1"/>
  <bookViews>
    <workbookView xWindow="1860" yWindow="0" windowWidth="14600" windowHeight="7910" tabRatio="731"/>
  </bookViews>
  <sheets>
    <sheet name="1 Introduction" sheetId="1" r:id="rId1"/>
    <sheet name="2 Input" sheetId="2" r:id="rId2"/>
    <sheet name="3 Forms to print" sheetId="3" r:id="rId3"/>
    <sheet name="4 Data summary" sheetId="4" r:id="rId4"/>
    <sheet name="5a Monthly waste generation" sheetId="5" r:id="rId5"/>
    <sheet name="5b Year totals" sheetId="6" r:id="rId6"/>
    <sheet name="5c Year waste breakdown" sheetId="7" r:id="rId7"/>
    <sheet name="6 Waste data" sheetId="8" r:id="rId8"/>
  </sheets>
  <definedNames>
    <definedName name="_xlnm.Print_Area" localSheetId="2">'3 Forms to print'!$A$1:$Q$40</definedName>
    <definedName name="_xlnm.Print_Area" localSheetId="3">'4 Data summary'!$A$1:$Y$22</definedName>
  </definedNames>
  <calcPr calcId="162913"/>
</workbook>
</file>

<file path=xl/calcChain.xml><?xml version="1.0" encoding="utf-8"?>
<calcChain xmlns="http://schemas.openxmlformats.org/spreadsheetml/2006/main">
  <c r="D6" i="3" l="1"/>
  <c r="Q7" i="3"/>
  <c r="P7" i="3"/>
  <c r="O7" i="3"/>
  <c r="N7" i="3"/>
  <c r="M7" i="3"/>
  <c r="L7" i="3"/>
  <c r="K7" i="3"/>
  <c r="J7" i="3"/>
  <c r="I7" i="3"/>
  <c r="H7" i="3"/>
  <c r="Q7" i="4"/>
  <c r="P7" i="4"/>
  <c r="O7" i="4"/>
  <c r="N7" i="4"/>
  <c r="M7" i="4"/>
  <c r="L7" i="4"/>
  <c r="K7" i="4"/>
  <c r="J7" i="4"/>
  <c r="I7" i="4"/>
  <c r="H7" i="4"/>
  <c r="C7" i="4"/>
  <c r="D7" i="4"/>
  <c r="E7" i="4"/>
  <c r="F7" i="4"/>
  <c r="G7" i="4"/>
  <c r="Q9" i="8"/>
  <c r="P9" i="8"/>
  <c r="O9" i="8"/>
  <c r="N9" i="8"/>
  <c r="M9" i="8"/>
  <c r="L9" i="8"/>
  <c r="K9" i="8"/>
  <c r="J9" i="8"/>
  <c r="I9" i="8"/>
  <c r="H9" i="8"/>
  <c r="P9" i="4" l="1"/>
  <c r="P10" i="4"/>
  <c r="P11" i="4"/>
  <c r="P12" i="4"/>
  <c r="P13" i="4"/>
  <c r="P14" i="4"/>
  <c r="P15" i="4"/>
  <c r="P16" i="4"/>
  <c r="P17" i="4"/>
  <c r="P18" i="4"/>
  <c r="P19" i="4"/>
  <c r="P20" i="4"/>
  <c r="Q7" i="8"/>
  <c r="P21" i="4" l="1"/>
  <c r="L13" i="4"/>
  <c r="Q9" i="4" l="1"/>
  <c r="G17" i="4" l="1"/>
  <c r="G9" i="8"/>
  <c r="F9" i="8"/>
  <c r="E9" i="8"/>
  <c r="D9" i="8"/>
  <c r="C9" i="8"/>
  <c r="B9" i="8"/>
  <c r="D8" i="8"/>
  <c r="A7" i="8"/>
  <c r="A21" i="4"/>
  <c r="Z20" i="4"/>
  <c r="Q20" i="4"/>
  <c r="O20" i="4"/>
  <c r="N20" i="4"/>
  <c r="T20" i="4" s="1"/>
  <c r="M20" i="4"/>
  <c r="L20" i="4"/>
  <c r="K20" i="4"/>
  <c r="J20" i="4"/>
  <c r="I20" i="4"/>
  <c r="H20" i="4"/>
  <c r="G20" i="4"/>
  <c r="F20" i="4"/>
  <c r="E20" i="4"/>
  <c r="D20" i="4"/>
  <c r="C20" i="4"/>
  <c r="Z19" i="4"/>
  <c r="W19" i="4" s="1"/>
  <c r="Q19" i="4"/>
  <c r="O19" i="4"/>
  <c r="N19" i="4"/>
  <c r="T19" i="4" s="1"/>
  <c r="M19" i="4"/>
  <c r="L19" i="4"/>
  <c r="K19" i="4"/>
  <c r="J19" i="4"/>
  <c r="I19" i="4"/>
  <c r="H19" i="4"/>
  <c r="G19" i="4"/>
  <c r="F19" i="4"/>
  <c r="E19" i="4"/>
  <c r="D19" i="4"/>
  <c r="C19" i="4"/>
  <c r="R19" i="4" s="1"/>
  <c r="Z18" i="4"/>
  <c r="W18" i="4" s="1"/>
  <c r="Q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Z17" i="4"/>
  <c r="Q17" i="4"/>
  <c r="O17" i="4"/>
  <c r="N17" i="4"/>
  <c r="M17" i="4"/>
  <c r="L17" i="4"/>
  <c r="K17" i="4"/>
  <c r="J17" i="4"/>
  <c r="I17" i="4"/>
  <c r="H17" i="4"/>
  <c r="F17" i="4"/>
  <c r="E17" i="4"/>
  <c r="D17" i="4"/>
  <c r="C17" i="4"/>
  <c r="Z16" i="4"/>
  <c r="Q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Z15" i="4"/>
  <c r="Q15" i="4"/>
  <c r="O15" i="4"/>
  <c r="N15" i="4"/>
  <c r="T15" i="4" s="1"/>
  <c r="M15" i="4"/>
  <c r="L15" i="4"/>
  <c r="K15" i="4"/>
  <c r="J15" i="4"/>
  <c r="I15" i="4"/>
  <c r="H15" i="4"/>
  <c r="G15" i="4"/>
  <c r="F15" i="4"/>
  <c r="E15" i="4"/>
  <c r="D15" i="4"/>
  <c r="C15" i="4"/>
  <c r="Z14" i="4"/>
  <c r="W14" i="4" s="1"/>
  <c r="Q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Z13" i="4"/>
  <c r="Q13" i="4"/>
  <c r="O13" i="4"/>
  <c r="N13" i="4"/>
  <c r="M13" i="4"/>
  <c r="K13" i="4"/>
  <c r="J13" i="4"/>
  <c r="I13" i="4"/>
  <c r="H13" i="4"/>
  <c r="G13" i="4"/>
  <c r="F13" i="4"/>
  <c r="E13" i="4"/>
  <c r="D13" i="4"/>
  <c r="C13" i="4"/>
  <c r="R13" i="4" s="1"/>
  <c r="Z12" i="4"/>
  <c r="Q12" i="4"/>
  <c r="O12" i="4"/>
  <c r="N12" i="4"/>
  <c r="T12" i="4" s="1"/>
  <c r="M12" i="4"/>
  <c r="L12" i="4"/>
  <c r="K12" i="4"/>
  <c r="J12" i="4"/>
  <c r="I12" i="4"/>
  <c r="H12" i="4"/>
  <c r="G12" i="4"/>
  <c r="F12" i="4"/>
  <c r="E12" i="4"/>
  <c r="D12" i="4"/>
  <c r="C12" i="4"/>
  <c r="Z11" i="4"/>
  <c r="Q11" i="4"/>
  <c r="O11" i="4"/>
  <c r="N11" i="4"/>
  <c r="T11" i="4" s="1"/>
  <c r="M11" i="4"/>
  <c r="L11" i="4"/>
  <c r="K11" i="4"/>
  <c r="J11" i="4"/>
  <c r="I11" i="4"/>
  <c r="H11" i="4"/>
  <c r="G11" i="4"/>
  <c r="F11" i="4"/>
  <c r="E11" i="4"/>
  <c r="D11" i="4"/>
  <c r="C11" i="4"/>
  <c r="Z10" i="4"/>
  <c r="Q10" i="4"/>
  <c r="O10" i="4"/>
  <c r="N10" i="4"/>
  <c r="M10" i="4"/>
  <c r="L10" i="4"/>
  <c r="K10" i="4"/>
  <c r="J10" i="4"/>
  <c r="I10" i="4"/>
  <c r="H10" i="4"/>
  <c r="S10" i="4" s="1"/>
  <c r="G10" i="4"/>
  <c r="F10" i="4"/>
  <c r="E10" i="4"/>
  <c r="D10" i="4"/>
  <c r="C10" i="4"/>
  <c r="R10" i="4" s="1"/>
  <c r="Z9" i="4"/>
  <c r="O9" i="4"/>
  <c r="N9" i="4"/>
  <c r="T9" i="4" s="1"/>
  <c r="M9" i="4"/>
  <c r="L9" i="4"/>
  <c r="K9" i="4"/>
  <c r="J9" i="4"/>
  <c r="I9" i="4"/>
  <c r="H9" i="4"/>
  <c r="G9" i="4"/>
  <c r="F9" i="4"/>
  <c r="E9" i="4"/>
  <c r="D9" i="4"/>
  <c r="C9" i="4"/>
  <c r="B7" i="4"/>
  <c r="D6" i="4"/>
  <c r="X5" i="4"/>
  <c r="A5" i="4"/>
  <c r="G7" i="3"/>
  <c r="F7" i="3"/>
  <c r="E7" i="3"/>
  <c r="D7" i="3"/>
  <c r="C7" i="3"/>
  <c r="B7" i="3"/>
  <c r="Q4" i="3"/>
  <c r="A4" i="3"/>
  <c r="R18" i="4" l="1"/>
  <c r="X18" i="4" s="1"/>
  <c r="X19" i="4"/>
  <c r="R17" i="4"/>
  <c r="T18" i="4"/>
  <c r="S20" i="4"/>
  <c r="T17" i="4"/>
  <c r="S19" i="4"/>
  <c r="S18" i="4"/>
  <c r="S17" i="4"/>
  <c r="R20" i="4"/>
  <c r="X20" i="4" s="1"/>
  <c r="R12" i="4"/>
  <c r="X12" i="4" s="1"/>
  <c r="T14" i="4"/>
  <c r="S16" i="4"/>
  <c r="R11" i="4"/>
  <c r="X11" i="4" s="1"/>
  <c r="T13" i="4"/>
  <c r="S15" i="4"/>
  <c r="W16" i="4"/>
  <c r="X13" i="4"/>
  <c r="R16" i="4"/>
  <c r="S13" i="4"/>
  <c r="R15" i="4"/>
  <c r="X15" i="4" s="1"/>
  <c r="S14" i="4"/>
  <c r="T10" i="4"/>
  <c r="X10" i="4" s="1"/>
  <c r="S12" i="4"/>
  <c r="R14" i="4"/>
  <c r="X14" i="4" s="1"/>
  <c r="S11" i="4"/>
  <c r="T16" i="4"/>
  <c r="S9" i="4"/>
  <c r="R9" i="4"/>
  <c r="W9" i="4"/>
  <c r="Z21" i="4"/>
  <c r="W10" i="4"/>
  <c r="W11" i="4"/>
  <c r="W12" i="4"/>
  <c r="W13" i="4"/>
  <c r="W15" i="4"/>
  <c r="W20" i="4"/>
  <c r="W17" i="4"/>
  <c r="V10" i="4"/>
  <c r="B14" i="4"/>
  <c r="V14" i="4"/>
  <c r="B19" i="4"/>
  <c r="B12" i="4"/>
  <c r="B13" i="4"/>
  <c r="B11" i="4"/>
  <c r="V11" i="4"/>
  <c r="B17" i="4"/>
  <c r="B10" i="4"/>
  <c r="B18" i="4"/>
  <c r="B16" i="4"/>
  <c r="U19" i="4"/>
  <c r="V9" i="4"/>
  <c r="U14" i="4"/>
  <c r="V16" i="4"/>
  <c r="U16" i="4"/>
  <c r="V15" i="4"/>
  <c r="U10" i="4"/>
  <c r="O21" i="4"/>
  <c r="H21" i="4"/>
  <c r="Q21" i="4"/>
  <c r="U15" i="4"/>
  <c r="U18" i="4"/>
  <c r="U20" i="4"/>
  <c r="N21" i="4"/>
  <c r="M21" i="4"/>
  <c r="V13" i="4"/>
  <c r="U11" i="4"/>
  <c r="V12" i="4"/>
  <c r="U13" i="4"/>
  <c r="V20" i="4"/>
  <c r="B15" i="4"/>
  <c r="V17" i="4"/>
  <c r="V18" i="4"/>
  <c r="C21" i="4"/>
  <c r="B20" i="4"/>
  <c r="F21" i="4"/>
  <c r="U17" i="4"/>
  <c r="G21" i="4"/>
  <c r="L21" i="4"/>
  <c r="I21" i="4"/>
  <c r="J21" i="4"/>
  <c r="U12" i="4"/>
  <c r="K21" i="4"/>
  <c r="B9" i="4"/>
  <c r="E21" i="4"/>
  <c r="D21" i="4"/>
  <c r="X17" i="4" l="1"/>
  <c r="S21" i="4"/>
  <c r="T21" i="4"/>
  <c r="X16" i="4"/>
  <c r="Y16" i="4" s="1"/>
  <c r="R21" i="4"/>
  <c r="U21" i="4" s="1"/>
  <c r="X9" i="4"/>
  <c r="V19" i="4"/>
  <c r="V21" i="4"/>
  <c r="W21" i="4"/>
  <c r="Y10" i="4"/>
  <c r="Y9" i="4"/>
  <c r="U9" i="4"/>
  <c r="Y11" i="4"/>
  <c r="Y19" i="4"/>
  <c r="Y15" i="4"/>
  <c r="Y14" i="4"/>
  <c r="Y13" i="4"/>
  <c r="B22" i="4"/>
  <c r="B21" i="4" s="1"/>
  <c r="Y20" i="4"/>
  <c r="Y18" i="4"/>
  <c r="Y17" i="4"/>
  <c r="Y12" i="4"/>
  <c r="X21" i="4" l="1"/>
  <c r="Y21" i="4" s="1"/>
</calcChain>
</file>

<file path=xl/sharedStrings.xml><?xml version="1.0" encoding="utf-8"?>
<sst xmlns="http://schemas.openxmlformats.org/spreadsheetml/2006/main" count="186" uniqueCount="123">
  <si>
    <t>Facility name</t>
  </si>
  <si>
    <t>About this form</t>
  </si>
  <si>
    <t xml:space="preserve">Month </t>
  </si>
  <si>
    <t xml:space="preserve">This spreadsheet collates and summarises data about waste generation in your institution (health care facility, hospital, etc). You can define </t>
  </si>
  <si>
    <t xml:space="preserve">your own categories of waste. </t>
  </si>
  <si>
    <t>When you start a new copy of this waste tracker, enter the data for your system in the shaded cells</t>
  </si>
  <si>
    <r>
      <t xml:space="preserve">It is one of a set intended to help your facility </t>
    </r>
    <r>
      <rPr>
        <b/>
        <sz val="11"/>
        <color rgb="FF262626"/>
        <rFont val="Calibri "/>
      </rPr>
      <t>record and report progresss in health care waste management</t>
    </r>
    <r>
      <rPr>
        <sz val="11"/>
        <color rgb="FF262626"/>
        <rFont val="Calibri "/>
      </rPr>
      <t>.</t>
    </r>
  </si>
  <si>
    <t>Year</t>
  </si>
  <si>
    <t>Select the type of bed data from the drop-down list</t>
  </si>
  <si>
    <t>Note:  Once the data entry has started, you must not change the waste categories again or the results will be misleading.</t>
  </si>
  <si>
    <r>
      <t xml:space="preserve">The data collected in this spreadsheet can be then </t>
    </r>
    <r>
      <rPr>
        <b/>
        <sz val="11"/>
        <color rgb="FF262626"/>
        <rFont val="Calibri "/>
      </rPr>
      <t>submitted in Hippocrates Data Center as part of your waste Challenge:</t>
    </r>
  </si>
  <si>
    <t>Waste Categories</t>
  </si>
  <si>
    <t>If you wish to alter the categories during the course of the year, you should start a new version of the waste tracker.</t>
  </si>
  <si>
    <t>https://gghhconnect.cisconetspace.com/group/hippocrates/home</t>
  </si>
  <si>
    <t xml:space="preserve">In order to be able to use the data obtained with this Waste Generation Tracker in Hippocrates, </t>
  </si>
  <si>
    <t xml:space="preserve">Infectious waste </t>
  </si>
  <si>
    <t xml:space="preserve">Each printable form is intended to capture the data for one month, with one line per day. </t>
  </si>
  <si>
    <t>The spreadsheet allows you to collate and present data over the course of one year.</t>
  </si>
  <si>
    <t>How to enter data</t>
  </si>
  <si>
    <r>
      <t xml:space="preserve">The tracker contains </t>
    </r>
    <r>
      <rPr>
        <b/>
        <sz val="11"/>
        <color rgb="FF262626"/>
        <rFont val="Calibri "/>
      </rPr>
      <t>two pages (2- Input and 6- Waste Data)</t>
    </r>
    <r>
      <rPr>
        <sz val="11"/>
        <color rgb="FF262626"/>
        <rFont val="Calibri "/>
      </rPr>
      <t xml:space="preserve"> for the user to enter their data.  </t>
    </r>
  </si>
  <si>
    <t>Other pages summarise and display the information and common metrics calculated from it.</t>
  </si>
  <si>
    <t>Sections in this spreadsheet</t>
  </si>
  <si>
    <t xml:space="preserve">This tool has the following sections: </t>
  </si>
  <si>
    <t>1- Introduction</t>
  </si>
  <si>
    <t>Type of bed data</t>
  </si>
  <si>
    <t>Occupied beds</t>
  </si>
  <si>
    <t>You are reading this now- here you will find background information and instructions on how to use this tool.</t>
  </si>
  <si>
    <t>If you need any more information, find errors, or have comments, contact globalnetwork@hcwh.org</t>
  </si>
  <si>
    <t>2- Input</t>
  </si>
  <si>
    <t xml:space="preserve">This sheet is used to enter data about your facility and the date of the data.  </t>
  </si>
  <si>
    <t>Here you should enter data about your facility that will be copied through the waste tracker to tailor it to your needs.</t>
  </si>
  <si>
    <t>It is important that these are filled in correctly as this information will appear on all the other sheets in this spreadsheet.</t>
  </si>
  <si>
    <r>
      <t xml:space="preserve">Data entry cells are shaded in </t>
    </r>
    <r>
      <rPr>
        <b/>
        <sz val="11"/>
        <color rgb="FFC55A11"/>
        <rFont val="Calibri "/>
      </rPr>
      <t>orange.</t>
    </r>
    <r>
      <rPr>
        <b/>
        <sz val="11"/>
        <color rgb="FF3A3838"/>
        <rFont val="Calibri "/>
      </rPr>
      <t xml:space="preserve"> </t>
    </r>
    <r>
      <rPr>
        <sz val="11"/>
        <color rgb="FF3A3838"/>
        <rFont val="Calibri "/>
      </rPr>
      <t>Altering any other cell runs the risk of changing equations and generating incorrect results.</t>
    </r>
  </si>
  <si>
    <t>3- Form to print</t>
  </si>
  <si>
    <t xml:space="preserve">Most often, waste data will be collected by hand, using printed forms.  </t>
  </si>
  <si>
    <t>This sheet will print out onto two A4 pages: one for general waste and one for infectious/hazardous waste</t>
  </si>
  <si>
    <t>Day</t>
  </si>
  <si>
    <r>
      <t xml:space="preserve">Each form is intended to capture the </t>
    </r>
    <r>
      <rPr>
        <b/>
        <sz val="11"/>
        <color rgb="FF262626"/>
        <rFont val="Calibri "/>
      </rPr>
      <t>data for one month, with one line per day.</t>
    </r>
  </si>
  <si>
    <t>Note: Each month has 32 lines, as these spreadsheets are designed to work with the Nepali calendar, where some months have 32 days.</t>
  </si>
  <si>
    <t>No. beds</t>
  </si>
  <si>
    <t>Enter the amount of waste generated each day in the relevant column.</t>
  </si>
  <si>
    <t>kg</t>
  </si>
  <si>
    <t>If no waste is collected, please enter a zero.</t>
  </si>
  <si>
    <t>If, for any reason, the amount of waste is not recorded, please enter ND (for no data) on the form</t>
  </si>
  <si>
    <t>The hospital name, date and type of bed data are copied from sheet "2 input".  To alter any of these, go to sheet "2 Input".</t>
  </si>
  <si>
    <t xml:space="preserve">4- Data summary </t>
  </si>
  <si>
    <t xml:space="preserve">This sheet summaries waste the amount of waste of each category generated, month by month. </t>
  </si>
  <si>
    <t>This summary should print out on one A4 page.</t>
  </si>
  <si>
    <t>As well as the amount of waste generated each month, the amounts of risk, general and total waste generated per bed per day are calculated</t>
  </si>
  <si>
    <t>5- Charts</t>
  </si>
  <si>
    <t>Charts provide a visualisation of the numerical data which helps in interpretation.</t>
  </si>
  <si>
    <t>This tool contains three charts: charts 5a, 5b and 5c.</t>
  </si>
  <si>
    <t>Chart 5a shows the amounts of risk and general waste each month, plus the number of beds covered each month</t>
  </si>
  <si>
    <t>Chart 5b shows the total amount of waste of each category generated so far in the year.</t>
  </si>
  <si>
    <t>Chart 5c is a pie chart showing the percentage of the total waste that comes from each category.</t>
  </si>
  <si>
    <t>6- Ward data and results</t>
  </si>
  <si>
    <t xml:space="preserve">These are the forms where data should be entered.  </t>
  </si>
  <si>
    <r>
      <t>Data entry cells are shaded in</t>
    </r>
    <r>
      <rPr>
        <sz val="11"/>
        <color rgb="FFED7D31"/>
        <rFont val="Calibri "/>
      </rPr>
      <t xml:space="preserve"> orange</t>
    </r>
  </si>
  <si>
    <t>Enter the number of beds (or occupied beds) in column C every day for which you have waste data.</t>
  </si>
  <si>
    <t>If the number of beds is not entered properly, the waste/bed/day calculations in sheet 4 will be incorrect.</t>
  </si>
  <si>
    <t>If for some reason, the amount of waste is not recorded, please enter ND (for no data) on the form</t>
  </si>
  <si>
    <t>and shall not be liable for any damages incurred as a result of its use.</t>
  </si>
  <si>
    <t>Month</t>
  </si>
  <si>
    <t>General waste per bed per day</t>
  </si>
  <si>
    <t>Total waste</t>
  </si>
  <si>
    <t>Total waste per bed per day</t>
  </si>
  <si>
    <t>beds</t>
  </si>
  <si>
    <t>January</t>
  </si>
  <si>
    <t>February</t>
  </si>
  <si>
    <t>March</t>
  </si>
  <si>
    <t>April</t>
  </si>
  <si>
    <t>Date</t>
  </si>
  <si>
    <t>No beds</t>
  </si>
  <si>
    <t>May</t>
  </si>
  <si>
    <t>June</t>
  </si>
  <si>
    <t>July</t>
  </si>
  <si>
    <t>29-Feb</t>
  </si>
  <si>
    <t>August</t>
  </si>
  <si>
    <t>September</t>
  </si>
  <si>
    <t>October</t>
  </si>
  <si>
    <t>November</t>
  </si>
  <si>
    <t>December</t>
  </si>
  <si>
    <t xml:space="preserve"> </t>
  </si>
  <si>
    <t xml:space="preserve">If you wish to alter the categories during the course of the year, </t>
  </si>
  <si>
    <t>you should start a new version of the waste tracker.</t>
  </si>
  <si>
    <t>Note:  Once the data entry has started, you must not change the</t>
  </si>
  <si>
    <t xml:space="preserve"> waste categories again or the results will be misleading.</t>
  </si>
  <si>
    <t>Infectious waste</t>
  </si>
  <si>
    <t>General waste</t>
  </si>
  <si>
    <t xml:space="preserve">Pressurized containers </t>
  </si>
  <si>
    <t xml:space="preserve">Pathological (and Anatomical) waste </t>
  </si>
  <si>
    <t xml:space="preserve">Sharps </t>
  </si>
  <si>
    <t xml:space="preserve">Pharmaceutical waste </t>
  </si>
  <si>
    <t xml:space="preserve">Genotoxic waste </t>
  </si>
  <si>
    <t>Chemical waste</t>
  </si>
  <si>
    <t>Waste with high content of heavy metals</t>
  </si>
  <si>
    <t>Radioactive waste</t>
  </si>
  <si>
    <t>Total hazardous and chemical waste</t>
  </si>
  <si>
    <t>Hazardous and chemical waste</t>
  </si>
  <si>
    <t>Total infectious waste</t>
  </si>
  <si>
    <t>Infectious waste per bed per day</t>
  </si>
  <si>
    <t>Hazardous and chemical waste per bed per day</t>
  </si>
  <si>
    <t>Chemical and hazardous waste</t>
  </si>
  <si>
    <t>Please refer to the simple waste tracker.</t>
  </si>
  <si>
    <t xml:space="preserve">further calculations might be needed to obtain the data requested.  </t>
  </si>
  <si>
    <t>It is an open-source tool licensed under Creative Commons Attribution-NonCommercial-ShareAlike license.</t>
  </si>
  <si>
    <t xml:space="preserve">It should be cited as follows: </t>
  </si>
  <si>
    <t xml:space="preserve">HCWH and HECAF360 do not warrant that the information contained in this document is complete and correct </t>
  </si>
  <si>
    <t>Version date: 3 January 2022</t>
  </si>
  <si>
    <t>This spreadsheet has been developed by Health Care Without Harm and Health Environment &amp; Climate Action Foundation (HECAF360)</t>
  </si>
  <si>
    <t>HCWH &amp; HECAF 360 (2022) Healthcare waste management tracker series no 3b: Flexible waste generation tracker</t>
  </si>
  <si>
    <t>Chemical/hazarous waste</t>
  </si>
  <si>
    <t>Biodegradable waste</t>
  </si>
  <si>
    <t>Non-biodegradable waste</t>
  </si>
  <si>
    <t>Total general waste</t>
  </si>
  <si>
    <t>Recyclable waste</t>
  </si>
  <si>
    <t xml:space="preserve">Other general waste </t>
  </si>
  <si>
    <t>Totals</t>
  </si>
  <si>
    <t>Totals per bed per day</t>
  </si>
  <si>
    <t xml:space="preserve">https://noharm-global.org/issues/global/data-collection-tools-and-calculators </t>
  </si>
  <si>
    <t>Liquid infectious waste</t>
  </si>
  <si>
    <t>Laboratory infectious waste</t>
  </si>
  <si>
    <t>Waste Generation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</si>
</sst>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-;\-* #,##0_-;_-* &quot;-&quot;??_-;_-@"/>
    <numFmt numFmtId="165" formatCode="_-* #,##0.00_-;\-* #,##0.00_-;_-* &quot;-&quot;??_-;_-@"/>
    <numFmt numFmtId="166" formatCode="0.000"/>
  </numFmts>
  <fonts count="38">
    <font>
      <sz val="11"/>
      <color rgb="FF000000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color rgb="FF262626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262626"/>
      <name val="Calibri"/>
      <family val="2"/>
    </font>
    <font>
      <b/>
      <sz val="11"/>
      <color rgb="FF262626"/>
      <name val="Calibri"/>
      <family val="2"/>
    </font>
    <font>
      <sz val="11"/>
      <color rgb="FF3F3F76"/>
      <name val="Calibri"/>
      <family val="2"/>
    </font>
    <font>
      <sz val="12"/>
      <name val="Calibri"/>
      <family val="2"/>
    </font>
    <font>
      <b/>
      <sz val="11"/>
      <color rgb="FFC00000"/>
      <name val="Calibri"/>
      <family val="2"/>
    </font>
    <font>
      <b/>
      <u/>
      <sz val="11"/>
      <color rgb="FFFF0000"/>
      <name val="Calibri"/>
      <family val="2"/>
    </font>
    <font>
      <u/>
      <sz val="11"/>
      <color rgb="FF0563C1"/>
      <name val="Calibri"/>
      <family val="2"/>
    </font>
    <font>
      <sz val="12"/>
      <color rgb="FFFF0000"/>
      <name val="Calibri"/>
      <family val="2"/>
    </font>
    <font>
      <sz val="11"/>
      <name val="Calibri"/>
      <family val="2"/>
    </font>
    <font>
      <b/>
      <sz val="14"/>
      <color rgb="FF262626"/>
      <name val="Calibri"/>
      <family val="2"/>
    </font>
    <font>
      <u/>
      <sz val="11"/>
      <color rgb="FF262626"/>
      <name val="Calibri"/>
      <family val="2"/>
    </font>
    <font>
      <sz val="16"/>
      <color rgb="FF000000"/>
      <name val="Calibri"/>
      <family val="2"/>
    </font>
    <font>
      <b/>
      <sz val="16"/>
      <color rgb="FF000000"/>
      <name val="Calibri"/>
      <family val="2"/>
    </font>
    <font>
      <b/>
      <sz val="16"/>
      <name val="Calibri"/>
      <family val="2"/>
    </font>
    <font>
      <sz val="10"/>
      <color rgb="FF000000"/>
      <name val="Arial"/>
      <family val="2"/>
    </font>
    <font>
      <b/>
      <sz val="11"/>
      <color rgb="FFFA7D00"/>
      <name val="Calibri"/>
      <family val="2"/>
    </font>
    <font>
      <sz val="14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262626"/>
      <name val="Calibri "/>
    </font>
    <font>
      <sz val="11"/>
      <color rgb="FF262626"/>
      <name val="Calibri "/>
    </font>
    <font>
      <b/>
      <sz val="11"/>
      <color rgb="FFC55A11"/>
      <name val="Calibri "/>
    </font>
    <font>
      <b/>
      <sz val="11"/>
      <color rgb="FF3A3838"/>
      <name val="Calibri "/>
    </font>
    <font>
      <sz val="11"/>
      <color rgb="FF3A3838"/>
      <name val="Calibri "/>
    </font>
    <font>
      <sz val="11"/>
      <color rgb="FFED7D31"/>
      <name val="Calibri "/>
    </font>
    <font>
      <sz val="11"/>
      <color rgb="FF000000"/>
      <name val="Calibri"/>
      <family val="2"/>
    </font>
    <font>
      <sz val="16"/>
      <name val="Calibri"/>
      <family val="2"/>
    </font>
    <font>
      <u/>
      <sz val="11"/>
      <color theme="10"/>
      <name val="Calibri"/>
      <family val="2"/>
    </font>
    <font>
      <i/>
      <sz val="11"/>
      <color rgb="FF262626"/>
      <name val="Calibri"/>
      <family val="2"/>
      <scheme val="minor"/>
    </font>
    <font>
      <b/>
      <i/>
      <sz val="11"/>
      <color rgb="FF262626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 tint="0.499984740745262"/>
      <name val="Calibri"/>
      <family val="2"/>
    </font>
    <font>
      <sz val="16"/>
      <color theme="1" tint="0.49998474074526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C99"/>
        <bgColor rgb="FFFFCC99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rgb="FFFFFF00"/>
        <bgColor rgb="FF757070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 style="thin">
        <color rgb="FF7F7F7F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thin">
        <color rgb="FF7F7F7F"/>
      </top>
      <bottom style="thin">
        <color rgb="FF7F7F7F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7F7F7F"/>
      </right>
      <top style="medium">
        <color rgb="FF000000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rgb="FF000000"/>
      </top>
      <bottom style="thin">
        <color rgb="FF7F7F7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7F7F7F"/>
      </bottom>
      <diagonal/>
    </border>
    <border>
      <left style="medium">
        <color rgb="FF0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000000"/>
      </left>
      <right style="medium">
        <color rgb="FF000000"/>
      </right>
      <top style="thin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7F7F7F"/>
      </top>
      <bottom style="medium">
        <color rgb="FF000000"/>
      </bottom>
      <diagonal/>
    </border>
    <border>
      <left style="medium">
        <color rgb="FF000000"/>
      </left>
      <right style="thin">
        <color rgb="FF7F7F7F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/>
      <top style="medium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rgb="FF7F7F7F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rgb="FF000000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7F7F7F"/>
      </bottom>
      <diagonal/>
    </border>
    <border>
      <left/>
      <right style="medium">
        <color rgb="FF000000"/>
      </right>
      <top style="thin">
        <color rgb="FF7F7F7F"/>
      </top>
      <bottom style="thin">
        <color rgb="FF7F7F7F"/>
      </bottom>
      <diagonal/>
    </border>
    <border>
      <left/>
      <right style="medium">
        <color rgb="FF000000"/>
      </right>
      <top style="thin">
        <color rgb="FF7F7F7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8">
    <xf numFmtId="0" fontId="0" fillId="0" borderId="0" xfId="0" applyFont="1" applyAlignment="1"/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2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top"/>
    </xf>
    <xf numFmtId="0" fontId="8" fillId="3" borderId="2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/>
    </xf>
    <xf numFmtId="0" fontId="8" fillId="3" borderId="2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top"/>
    </xf>
    <xf numFmtId="0" fontId="8" fillId="3" borderId="5" xfId="0" applyFont="1" applyFill="1" applyBorder="1" applyAlignment="1">
      <alignment vertical="top"/>
    </xf>
    <xf numFmtId="0" fontId="0" fillId="2" borderId="7" xfId="0" applyFont="1" applyFill="1" applyBorder="1" applyAlignment="1">
      <alignment vertical="top"/>
    </xf>
    <xf numFmtId="0" fontId="8" fillId="3" borderId="9" xfId="0" applyFont="1" applyFill="1" applyBorder="1" applyAlignment="1">
      <alignment vertical="top"/>
    </xf>
    <xf numFmtId="0" fontId="3" fillId="2" borderId="1" xfId="0" applyFont="1" applyFill="1" applyBorder="1"/>
    <xf numFmtId="0" fontId="15" fillId="4" borderId="1" xfId="0" applyFont="1" applyFill="1" applyBorder="1" applyAlignment="1">
      <alignment vertical="top"/>
    </xf>
    <xf numFmtId="0" fontId="14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14" fillId="0" borderId="0" xfId="0" applyFont="1" applyAlignment="1">
      <alignment horizontal="center" vertical="top"/>
    </xf>
    <xf numFmtId="0" fontId="16" fillId="2" borderId="1" xfId="0" applyFont="1" applyFill="1" applyBorder="1" applyAlignment="1">
      <alignment vertical="top"/>
    </xf>
    <xf numFmtId="0" fontId="0" fillId="0" borderId="11" xfId="0" applyFont="1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/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16" xfId="0" applyFont="1" applyBorder="1"/>
    <xf numFmtId="0" fontId="3" fillId="4" borderId="1" xfId="0" applyFont="1" applyFill="1" applyBorder="1" applyAlignment="1">
      <alignment horizontal="left" vertical="top" wrapText="1"/>
    </xf>
    <xf numFmtId="0" fontId="0" fillId="0" borderId="17" xfId="0" applyFont="1" applyBorder="1" applyAlignment="1">
      <alignment horizontal="center"/>
    </xf>
    <xf numFmtId="0" fontId="0" fillId="0" borderId="18" xfId="0" applyFont="1" applyBorder="1"/>
    <xf numFmtId="0" fontId="0" fillId="0" borderId="19" xfId="0" applyFont="1" applyBorder="1"/>
    <xf numFmtId="0" fontId="0" fillId="0" borderId="0" xfId="0" applyFont="1" applyAlignment="1">
      <alignment horizontal="center"/>
    </xf>
    <xf numFmtId="0" fontId="17" fillId="2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9" fillId="2" borderId="21" xfId="0" applyFont="1" applyFill="1" applyBorder="1" applyAlignment="1">
      <alignment horizontal="left"/>
    </xf>
    <xf numFmtId="0" fontId="14" fillId="0" borderId="6" xfId="0" applyFont="1" applyBorder="1" applyAlignment="1">
      <alignment horizontal="center" textRotation="90" wrapText="1"/>
    </xf>
    <xf numFmtId="0" fontId="14" fillId="0" borderId="8" xfId="0" applyFont="1" applyBorder="1" applyAlignment="1">
      <alignment horizontal="center" textRotation="90" wrapText="1"/>
    </xf>
    <xf numFmtId="0" fontId="5" fillId="0" borderId="11" xfId="0" applyFont="1" applyBorder="1"/>
    <xf numFmtId="0" fontId="0" fillId="0" borderId="24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20" fillId="0" borderId="23" xfId="0" applyFont="1" applyBorder="1" applyAlignment="1">
      <alignment horizontal="right"/>
    </xf>
    <xf numFmtId="0" fontId="20" fillId="0" borderId="24" xfId="0" applyFont="1" applyBorder="1" applyAlignment="1">
      <alignment horizontal="right"/>
    </xf>
    <xf numFmtId="166" fontId="0" fillId="2" borderId="1" xfId="0" applyNumberFormat="1" applyFont="1" applyFill="1" applyBorder="1"/>
    <xf numFmtId="166" fontId="22" fillId="2" borderId="1" xfId="0" applyNumberFormat="1" applyFont="1" applyFill="1" applyBorder="1" applyAlignment="1">
      <alignment horizontal="center"/>
    </xf>
    <xf numFmtId="0" fontId="14" fillId="2" borderId="1" xfId="0" applyFont="1" applyFill="1" applyBorder="1"/>
    <xf numFmtId="166" fontId="14" fillId="2" borderId="1" xfId="0" applyNumberFormat="1" applyFont="1" applyFill="1" applyBorder="1"/>
    <xf numFmtId="166" fontId="2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/>
    <xf numFmtId="0" fontId="14" fillId="0" borderId="0" xfId="0" applyFont="1"/>
    <xf numFmtId="0" fontId="5" fillId="0" borderId="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166" fontId="14" fillId="0" borderId="2" xfId="0" applyNumberFormat="1" applyFont="1" applyBorder="1" applyAlignment="1">
      <alignment horizontal="center" vertical="top"/>
    </xf>
    <xf numFmtId="16" fontId="0" fillId="0" borderId="2" xfId="0" applyNumberFormat="1" applyFont="1" applyBorder="1" applyAlignment="1">
      <alignment horizontal="left" vertical="center"/>
    </xf>
    <xf numFmtId="0" fontId="20" fillId="0" borderId="32" xfId="0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0" fontId="23" fillId="2" borderId="1" xfId="0" applyFont="1" applyFill="1" applyBorder="1"/>
    <xf numFmtId="164" fontId="21" fillId="2" borderId="1" xfId="0" applyNumberFormat="1" applyFont="1" applyFill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166" fontId="0" fillId="0" borderId="0" xfId="0" applyNumberFormat="1" applyFont="1"/>
    <xf numFmtId="0" fontId="14" fillId="0" borderId="10" xfId="0" applyFont="1" applyBorder="1" applyAlignment="1">
      <alignment horizontal="center" textRotation="90" wrapText="1"/>
    </xf>
    <xf numFmtId="0" fontId="14" fillId="2" borderId="1" xfId="0" applyFont="1" applyFill="1" applyBorder="1" applyAlignment="1">
      <alignment wrapText="1"/>
    </xf>
    <xf numFmtId="166" fontId="0" fillId="2" borderId="2" xfId="0" applyNumberFormat="1" applyFont="1" applyFill="1" applyBorder="1" applyAlignment="1">
      <alignment horizontal="center" textRotation="90" wrapText="1"/>
    </xf>
    <xf numFmtId="0" fontId="0" fillId="0" borderId="0" xfId="0" applyFont="1" applyAlignment="1">
      <alignment wrapText="1"/>
    </xf>
    <xf numFmtId="0" fontId="5" fillId="0" borderId="11" xfId="0" applyFont="1" applyBorder="1" applyAlignment="1">
      <alignment horizontal="center" shrinkToFit="1"/>
    </xf>
    <xf numFmtId="1" fontId="8" fillId="3" borderId="2" xfId="0" applyNumberFormat="1" applyFont="1" applyFill="1" applyBorder="1" applyAlignment="1">
      <alignment horizontal="center" shrinkToFit="1"/>
    </xf>
    <xf numFmtId="166" fontId="8" fillId="3" borderId="2" xfId="0" applyNumberFormat="1" applyFont="1" applyFill="1" applyBorder="1" applyAlignment="1">
      <alignment horizontal="center" shrinkToFit="1"/>
    </xf>
    <xf numFmtId="164" fontId="21" fillId="5" borderId="25" xfId="0" applyNumberFormat="1" applyFont="1" applyFill="1" applyBorder="1" applyAlignment="1">
      <alignment horizontal="center" shrinkToFit="1"/>
    </xf>
    <xf numFmtId="164" fontId="21" fillId="5" borderId="26" xfId="0" applyNumberFormat="1" applyFont="1" applyFill="1" applyBorder="1" applyAlignment="1">
      <alignment horizontal="center" shrinkToFit="1"/>
    </xf>
    <xf numFmtId="164" fontId="21" fillId="5" borderId="27" xfId="0" applyNumberFormat="1" applyFont="1" applyFill="1" applyBorder="1" applyAlignment="1">
      <alignment horizontal="center" shrinkToFit="1"/>
    </xf>
    <xf numFmtId="165" fontId="21" fillId="5" borderId="27" xfId="0" applyNumberFormat="1" applyFont="1" applyFill="1" applyBorder="1" applyAlignment="1">
      <alignment horizontal="center" shrinkToFit="1"/>
    </xf>
    <xf numFmtId="164" fontId="21" fillId="5" borderId="28" xfId="0" applyNumberFormat="1" applyFont="1" applyFill="1" applyBorder="1" applyAlignment="1">
      <alignment horizontal="center" shrinkToFit="1"/>
    </xf>
    <xf numFmtId="164" fontId="21" fillId="5" borderId="29" xfId="0" applyNumberFormat="1" applyFont="1" applyFill="1" applyBorder="1" applyAlignment="1">
      <alignment horizontal="center" shrinkToFit="1"/>
    </xf>
    <xf numFmtId="164" fontId="21" fillId="5" borderId="30" xfId="0" applyNumberFormat="1" applyFont="1" applyFill="1" applyBorder="1" applyAlignment="1">
      <alignment horizontal="center" shrinkToFit="1"/>
    </xf>
    <xf numFmtId="165" fontId="21" fillId="5" borderId="30" xfId="0" applyNumberFormat="1" applyFont="1" applyFill="1" applyBorder="1" applyAlignment="1">
      <alignment horizontal="center" shrinkToFit="1"/>
    </xf>
    <xf numFmtId="165" fontId="21" fillId="5" borderId="33" xfId="0" applyNumberFormat="1" applyFont="1" applyFill="1" applyBorder="1" applyAlignment="1">
      <alignment horizontal="center" shrinkToFit="1"/>
    </xf>
    <xf numFmtId="164" fontId="21" fillId="5" borderId="12" xfId="0" applyNumberFormat="1" applyFont="1" applyFill="1" applyBorder="1" applyAlignment="1">
      <alignment horizontal="center" shrinkToFit="1"/>
    </xf>
    <xf numFmtId="164" fontId="21" fillId="5" borderId="34" xfId="0" applyNumberFormat="1" applyFont="1" applyFill="1" applyBorder="1" applyAlignment="1">
      <alignment horizontal="center" shrinkToFit="1"/>
    </xf>
    <xf numFmtId="164" fontId="21" fillId="5" borderId="35" xfId="0" applyNumberFormat="1" applyFont="1" applyFill="1" applyBorder="1" applyAlignment="1">
      <alignment horizontal="center" shrinkToFit="1"/>
    </xf>
    <xf numFmtId="165" fontId="21" fillId="5" borderId="36" xfId="0" applyNumberFormat="1" applyFont="1" applyFill="1" applyBorder="1" applyAlignment="1">
      <alignment horizontal="center" shrinkToFit="1"/>
    </xf>
    <xf numFmtId="165" fontId="21" fillId="5" borderId="12" xfId="0" applyNumberFormat="1" applyFont="1" applyFill="1" applyBorder="1" applyAlignment="1">
      <alignment horizontal="center" shrinkToFit="1"/>
    </xf>
    <xf numFmtId="0" fontId="30" fillId="2" borderId="1" xfId="0" applyFont="1" applyFill="1" applyBorder="1" applyAlignment="1">
      <alignment vertical="top"/>
    </xf>
    <xf numFmtId="0" fontId="30" fillId="2" borderId="4" xfId="0" applyFont="1" applyFill="1" applyBorder="1" applyAlignment="1">
      <alignment vertical="top"/>
    </xf>
    <xf numFmtId="0" fontId="8" fillId="3" borderId="37" xfId="0" applyFont="1" applyFill="1" applyBorder="1" applyAlignment="1">
      <alignment vertical="top"/>
    </xf>
    <xf numFmtId="0" fontId="0" fillId="0" borderId="1" xfId="0" applyFont="1" applyBorder="1" applyAlignment="1">
      <alignment horizontal="center"/>
    </xf>
    <xf numFmtId="164" fontId="21" fillId="5" borderId="39" xfId="0" applyNumberFormat="1" applyFont="1" applyFill="1" applyBorder="1" applyAlignment="1">
      <alignment horizontal="center" shrinkToFit="1"/>
    </xf>
    <xf numFmtId="164" fontId="21" fillId="5" borderId="40" xfId="0" applyNumberFormat="1" applyFont="1" applyFill="1" applyBorder="1" applyAlignment="1">
      <alignment horizontal="center" shrinkToFit="1"/>
    </xf>
    <xf numFmtId="164" fontId="21" fillId="5" borderId="41" xfId="0" applyNumberFormat="1" applyFont="1" applyFill="1" applyBorder="1" applyAlignment="1">
      <alignment horizontal="center" shrinkToFit="1"/>
    </xf>
    <xf numFmtId="0" fontId="30" fillId="0" borderId="23" xfId="0" applyFont="1" applyBorder="1" applyAlignment="1">
      <alignment horizontal="center"/>
    </xf>
    <xf numFmtId="0" fontId="1" fillId="2" borderId="1" xfId="0" applyFont="1" applyFill="1" applyBorder="1"/>
    <xf numFmtId="0" fontId="31" fillId="2" borderId="1" xfId="0" applyFont="1" applyFill="1" applyBorder="1"/>
    <xf numFmtId="0" fontId="1" fillId="0" borderId="0" xfId="0" applyFont="1"/>
    <xf numFmtId="0" fontId="1" fillId="0" borderId="0" xfId="0" applyFont="1" applyAlignment="1"/>
    <xf numFmtId="164" fontId="21" fillId="6" borderId="1" xfId="0" applyNumberFormat="1" applyFont="1" applyFill="1" applyBorder="1" applyAlignment="1">
      <alignment horizontal="center"/>
    </xf>
    <xf numFmtId="0" fontId="0" fillId="6" borderId="1" xfId="0" applyFont="1" applyFill="1" applyBorder="1"/>
    <xf numFmtId="165" fontId="21" fillId="6" borderId="1" xfId="0" applyNumberFormat="1" applyFont="1" applyFill="1" applyBorder="1" applyAlignment="1">
      <alignment horizontal="center"/>
    </xf>
    <xf numFmtId="0" fontId="32" fillId="2" borderId="1" xfId="1" applyFill="1" applyBorder="1" applyAlignment="1">
      <alignment horizontal="center"/>
    </xf>
    <xf numFmtId="0" fontId="0" fillId="6" borderId="1" xfId="0" applyFont="1" applyFill="1" applyBorder="1" applyAlignment="1">
      <alignment vertical="top"/>
    </xf>
    <xf numFmtId="0" fontId="0" fillId="7" borderId="0" xfId="0" applyFont="1" applyFill="1" applyAlignment="1">
      <alignment vertical="top"/>
    </xf>
    <xf numFmtId="0" fontId="33" fillId="8" borderId="42" xfId="0" applyFont="1" applyFill="1" applyBorder="1" applyAlignment="1">
      <alignment horizontal="center" vertical="top"/>
    </xf>
    <xf numFmtId="0" fontId="32" fillId="8" borderId="1" xfId="1" applyFill="1" applyBorder="1" applyAlignment="1">
      <alignment horizontal="center" vertical="top"/>
    </xf>
    <xf numFmtId="0" fontId="33" fillId="8" borderId="1" xfId="0" applyFont="1" applyFill="1" applyBorder="1" applyAlignment="1">
      <alignment horizontal="center" vertical="top"/>
    </xf>
    <xf numFmtId="0" fontId="34" fillId="8" borderId="1" xfId="0" applyFont="1" applyFill="1" applyBorder="1" applyAlignment="1">
      <alignment horizontal="center" vertical="top"/>
    </xf>
    <xf numFmtId="0" fontId="33" fillId="8" borderId="43" xfId="0" applyFont="1" applyFill="1" applyBorder="1" applyAlignment="1">
      <alignment horizontal="center" vertical="top"/>
    </xf>
    <xf numFmtId="0" fontId="35" fillId="0" borderId="0" xfId="0" applyFont="1" applyFill="1" applyAlignment="1">
      <alignment horizontal="center"/>
    </xf>
    <xf numFmtId="0" fontId="33" fillId="8" borderId="44" xfId="0" applyFont="1" applyFill="1" applyBorder="1" applyAlignment="1">
      <alignment vertical="top"/>
    </xf>
    <xf numFmtId="0" fontId="33" fillId="8" borderId="42" xfId="0" applyFont="1" applyFill="1" applyBorder="1" applyAlignment="1">
      <alignment vertical="top"/>
    </xf>
    <xf numFmtId="0" fontId="0" fillId="8" borderId="42" xfId="0" applyFill="1" applyBorder="1"/>
    <xf numFmtId="0" fontId="0" fillId="8" borderId="45" xfId="0" applyFill="1" applyBorder="1"/>
    <xf numFmtId="0" fontId="33" fillId="8" borderId="46" xfId="0" applyFont="1" applyFill="1" applyBorder="1" applyAlignment="1">
      <alignment vertical="top" wrapText="1"/>
    </xf>
    <xf numFmtId="0" fontId="33" fillId="8" borderId="1" xfId="0" applyFont="1" applyFill="1" applyBorder="1" applyAlignment="1">
      <alignment vertical="top" wrapText="1"/>
    </xf>
    <xf numFmtId="0" fontId="0" fillId="8" borderId="1" xfId="0" applyFill="1" applyBorder="1"/>
    <xf numFmtId="0" fontId="0" fillId="8" borderId="47" xfId="0" applyFill="1" applyBorder="1"/>
    <xf numFmtId="0" fontId="33" fillId="8" borderId="46" xfId="0" applyFont="1" applyFill="1" applyBorder="1" applyAlignment="1">
      <alignment vertical="top"/>
    </xf>
    <xf numFmtId="0" fontId="33" fillId="8" borderId="1" xfId="0" applyFont="1" applyFill="1" applyBorder="1" applyAlignment="1">
      <alignment vertical="top"/>
    </xf>
    <xf numFmtId="0" fontId="35" fillId="8" borderId="48" xfId="0" applyFont="1" applyFill="1" applyBorder="1"/>
    <xf numFmtId="0" fontId="35" fillId="8" borderId="43" xfId="0" applyFont="1" applyFill="1" applyBorder="1" applyAlignment="1"/>
    <xf numFmtId="0" fontId="35" fillId="8" borderId="43" xfId="0" applyFont="1" applyFill="1" applyBorder="1"/>
    <xf numFmtId="0" fontId="0" fillId="8" borderId="43" xfId="0" applyFill="1" applyBorder="1"/>
    <xf numFmtId="0" fontId="0" fillId="8" borderId="49" xfId="0" applyFill="1" applyBorder="1"/>
    <xf numFmtId="0" fontId="35" fillId="0" borderId="0" xfId="0" applyFont="1" applyFill="1"/>
    <xf numFmtId="0" fontId="35" fillId="0" borderId="1" xfId="0" applyFont="1" applyFill="1" applyBorder="1" applyAlignment="1"/>
    <xf numFmtId="0" fontId="0" fillId="0" borderId="0" xfId="0" applyFill="1"/>
    <xf numFmtId="0" fontId="8" fillId="9" borderId="1" xfId="0" applyFont="1" applyFill="1" applyBorder="1" applyAlignment="1">
      <alignment vertical="top"/>
    </xf>
    <xf numFmtId="0" fontId="8" fillId="6" borderId="1" xfId="0" applyFont="1" applyFill="1" applyBorder="1" applyAlignment="1">
      <alignment vertical="top"/>
    </xf>
    <xf numFmtId="0" fontId="8" fillId="3" borderId="50" xfId="0" applyFont="1" applyFill="1" applyBorder="1" applyAlignment="1">
      <alignment vertical="top"/>
    </xf>
    <xf numFmtId="0" fontId="14" fillId="0" borderId="51" xfId="0" applyFont="1" applyBorder="1" applyAlignment="1">
      <alignment horizontal="center" textRotation="90" wrapText="1"/>
    </xf>
    <xf numFmtId="0" fontId="0" fillId="0" borderId="52" xfId="0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164" fontId="21" fillId="5" borderId="54" xfId="0" applyNumberFormat="1" applyFont="1" applyFill="1" applyBorder="1" applyAlignment="1">
      <alignment horizontal="center" shrinkToFit="1"/>
    </xf>
    <xf numFmtId="164" fontId="21" fillId="5" borderId="55" xfId="0" applyNumberFormat="1" applyFont="1" applyFill="1" applyBorder="1" applyAlignment="1">
      <alignment horizontal="center" shrinkToFit="1"/>
    </xf>
    <xf numFmtId="164" fontId="21" fillId="5" borderId="56" xfId="0" applyNumberFormat="1" applyFont="1" applyFill="1" applyBorder="1" applyAlignment="1">
      <alignment horizontal="center" shrinkToFit="1"/>
    </xf>
    <xf numFmtId="164" fontId="21" fillId="5" borderId="57" xfId="0" applyNumberFormat="1" applyFont="1" applyFill="1" applyBorder="1" applyAlignment="1">
      <alignment horizontal="center" shrinkToFit="1"/>
    </xf>
    <xf numFmtId="164" fontId="21" fillId="5" borderId="58" xfId="0" applyNumberFormat="1" applyFont="1" applyFill="1" applyBorder="1" applyAlignment="1">
      <alignment horizontal="center" shrinkToFit="1"/>
    </xf>
    <xf numFmtId="164" fontId="21" fillId="5" borderId="59" xfId="0" applyNumberFormat="1" applyFont="1" applyFill="1" applyBorder="1" applyAlignment="1">
      <alignment horizontal="center" shrinkToFit="1"/>
    </xf>
    <xf numFmtId="0" fontId="14" fillId="0" borderId="60" xfId="0" applyFont="1" applyBorder="1" applyAlignment="1">
      <alignment horizontal="center" textRotation="90" wrapText="1"/>
    </xf>
    <xf numFmtId="0" fontId="14" fillId="0" borderId="17" xfId="0" applyFont="1" applyBorder="1" applyAlignment="1">
      <alignment horizontal="center" textRotation="90" wrapText="1"/>
    </xf>
    <xf numFmtId="0" fontId="0" fillId="2" borderId="38" xfId="0" applyFont="1" applyFill="1" applyBorder="1" applyAlignment="1">
      <alignment horizontal="center"/>
    </xf>
    <xf numFmtId="0" fontId="0" fillId="2" borderId="61" xfId="0" applyFont="1" applyFill="1" applyBorder="1" applyAlignment="1">
      <alignment horizontal="center"/>
    </xf>
    <xf numFmtId="0" fontId="2" fillId="2" borderId="61" xfId="0" applyFont="1" applyFill="1" applyBorder="1" applyAlignment="1">
      <alignment horizontal="center"/>
    </xf>
    <xf numFmtId="0" fontId="0" fillId="2" borderId="62" xfId="0" applyFont="1" applyFill="1" applyBorder="1" applyAlignment="1">
      <alignment horizontal="center"/>
    </xf>
    <xf numFmtId="0" fontId="0" fillId="0" borderId="61" xfId="0" applyFont="1" applyBorder="1" applyAlignment="1"/>
    <xf numFmtId="0" fontId="30" fillId="2" borderId="38" xfId="0" applyFont="1" applyFill="1" applyBorder="1" applyAlignment="1">
      <alignment horizontal="center"/>
    </xf>
    <xf numFmtId="0" fontId="36" fillId="10" borderId="1" xfId="0" applyFont="1" applyFill="1" applyBorder="1"/>
    <xf numFmtId="0" fontId="36" fillId="11" borderId="1" xfId="0" applyFont="1" applyFill="1" applyBorder="1"/>
    <xf numFmtId="0" fontId="37" fillId="10" borderId="1" xfId="0" applyFont="1" applyFill="1" applyBorder="1"/>
    <xf numFmtId="0" fontId="37" fillId="11" borderId="1" xfId="0" applyFont="1" applyFill="1" applyBorder="1"/>
    <xf numFmtId="0" fontId="36" fillId="12" borderId="0" xfId="0" applyFont="1" applyFill="1"/>
    <xf numFmtId="1" fontId="36" fillId="10" borderId="1" xfId="0" applyNumberFormat="1" applyFont="1" applyFill="1" applyBorder="1"/>
    <xf numFmtId="0" fontId="36" fillId="12" borderId="0" xfId="0" applyFont="1" applyFill="1" applyAlignment="1"/>
    <xf numFmtId="0" fontId="8" fillId="3" borderId="63" xfId="0" applyFont="1" applyFill="1" applyBorder="1" applyAlignment="1">
      <alignment vertical="top"/>
    </xf>
    <xf numFmtId="0" fontId="8" fillId="3" borderId="64" xfId="0" applyFont="1" applyFill="1" applyBorder="1" applyAlignment="1">
      <alignment vertical="top"/>
    </xf>
    <xf numFmtId="0" fontId="8" fillId="3" borderId="65" xfId="0" applyFont="1" applyFill="1" applyBorder="1" applyAlignment="1">
      <alignment vertical="top"/>
    </xf>
    <xf numFmtId="0" fontId="8" fillId="3" borderId="66" xfId="0" applyFont="1" applyFill="1" applyBorder="1" applyAlignment="1">
      <alignment vertical="top"/>
    </xf>
    <xf numFmtId="0" fontId="30" fillId="2" borderId="68" xfId="0" applyFont="1" applyFill="1" applyBorder="1" applyAlignment="1">
      <alignment vertical="top"/>
    </xf>
    <xf numFmtId="0" fontId="0" fillId="2" borderId="52" xfId="0" applyFont="1" applyFill="1" applyBorder="1" applyAlignment="1">
      <alignment vertical="top"/>
    </xf>
    <xf numFmtId="0" fontId="0" fillId="2" borderId="69" xfId="0" applyFont="1" applyFill="1" applyBorder="1" applyAlignment="1">
      <alignment vertical="top"/>
    </xf>
    <xf numFmtId="166" fontId="0" fillId="2" borderId="70" xfId="0" applyNumberFormat="1" applyFont="1" applyFill="1" applyBorder="1" applyAlignment="1">
      <alignment horizontal="center" textRotation="90" wrapText="1"/>
    </xf>
    <xf numFmtId="166" fontId="0" fillId="2" borderId="71" xfId="0" applyNumberFormat="1" applyFont="1" applyFill="1" applyBorder="1"/>
    <xf numFmtId="166" fontId="0" fillId="2" borderId="72" xfId="0" applyNumberFormat="1" applyFont="1" applyFill="1" applyBorder="1" applyAlignment="1">
      <alignment horizontal="center"/>
    </xf>
    <xf numFmtId="166" fontId="0" fillId="2" borderId="72" xfId="0" applyNumberFormat="1" applyFont="1" applyFill="1" applyBorder="1"/>
    <xf numFmtId="0" fontId="0" fillId="0" borderId="73" xfId="0" applyFont="1" applyBorder="1" applyAlignment="1"/>
    <xf numFmtId="166" fontId="30" fillId="2" borderId="72" xfId="0" applyNumberFormat="1" applyFont="1" applyFill="1" applyBorder="1" applyAlignment="1">
      <alignment horizontal="center"/>
    </xf>
    <xf numFmtId="0" fontId="0" fillId="0" borderId="72" xfId="0" applyFont="1" applyBorder="1" applyAlignment="1"/>
    <xf numFmtId="166" fontId="30" fillId="2" borderId="72" xfId="0" applyNumberFormat="1" applyFont="1" applyFill="1" applyBorder="1"/>
    <xf numFmtId="166" fontId="0" fillId="2" borderId="73" xfId="0" applyNumberFormat="1" applyFont="1" applyFill="1" applyBorder="1"/>
    <xf numFmtId="0" fontId="1" fillId="0" borderId="36" xfId="0" applyFont="1" applyBorder="1" applyAlignment="1">
      <alignment horizontal="center" textRotation="90" wrapText="1"/>
    </xf>
    <xf numFmtId="0" fontId="30" fillId="2" borderId="6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30" fillId="0" borderId="20" xfId="0" applyFont="1" applyBorder="1" applyAlignment="1">
      <alignment horizontal="center" textRotation="90" wrapText="1"/>
    </xf>
    <xf numFmtId="0" fontId="0" fillId="0" borderId="24" xfId="0" applyFont="1" applyBorder="1" applyAlignment="1">
      <alignment horizontal="center" textRotation="90" wrapText="1"/>
    </xf>
    <xf numFmtId="0" fontId="14" fillId="0" borderId="74" xfId="0" applyFont="1" applyBorder="1" applyAlignment="1">
      <alignment horizontal="center" textRotation="90" wrapText="1"/>
    </xf>
    <xf numFmtId="0" fontId="14" fillId="0" borderId="75" xfId="0" applyFont="1" applyBorder="1" applyAlignment="1">
      <alignment horizontal="center" textRotation="90" wrapText="1"/>
    </xf>
    <xf numFmtId="0" fontId="14" fillId="0" borderId="76" xfId="0" applyFont="1" applyBorder="1" applyAlignment="1">
      <alignment horizontal="center" textRotation="90" wrapText="1"/>
    </xf>
    <xf numFmtId="0" fontId="0" fillId="0" borderId="77" xfId="0" applyFont="1" applyBorder="1" applyAlignment="1">
      <alignment horizontal="center"/>
    </xf>
    <xf numFmtId="164" fontId="21" fillId="5" borderId="78" xfId="0" applyNumberFormat="1" applyFont="1" applyFill="1" applyBorder="1" applyAlignment="1">
      <alignment horizontal="center" shrinkToFit="1"/>
    </xf>
    <xf numFmtId="164" fontId="21" fillId="5" borderId="79" xfId="0" applyNumberFormat="1" applyFont="1" applyFill="1" applyBorder="1" applyAlignment="1">
      <alignment horizontal="center" shrinkToFit="1"/>
    </xf>
    <xf numFmtId="164" fontId="21" fillId="5" borderId="80" xfId="0" applyNumberFormat="1" applyFont="1" applyFill="1" applyBorder="1" applyAlignment="1">
      <alignment horizontal="center" shrinkToFit="1"/>
    </xf>
    <xf numFmtId="0" fontId="34" fillId="8" borderId="1" xfId="0" applyFont="1" applyFill="1" applyBorder="1" applyAlignment="1">
      <alignment horizontal="left" vertical="top"/>
    </xf>
    <xf numFmtId="0" fontId="0" fillId="0" borderId="81" xfId="0" applyFont="1" applyBorder="1"/>
    <xf numFmtId="0" fontId="0" fillId="0" borderId="82" xfId="0" applyFont="1" applyBorder="1"/>
    <xf numFmtId="0" fontId="0" fillId="0" borderId="83" xfId="0" applyFont="1" applyBorder="1"/>
    <xf numFmtId="0" fontId="5" fillId="0" borderId="6" xfId="0" applyFont="1" applyBorder="1" applyAlignment="1">
      <alignment horizontal="center" wrapText="1"/>
    </xf>
    <xf numFmtId="0" fontId="0" fillId="0" borderId="84" xfId="0" applyFont="1" applyBorder="1"/>
    <xf numFmtId="0" fontId="0" fillId="0" borderId="85" xfId="0" applyFont="1" applyBorder="1"/>
    <xf numFmtId="0" fontId="0" fillId="0" borderId="86" xfId="0" applyFont="1" applyBorder="1"/>
    <xf numFmtId="0" fontId="14" fillId="0" borderId="1" xfId="0" applyFont="1" applyBorder="1" applyAlignment="1">
      <alignment horizontal="center" vertical="top"/>
    </xf>
    <xf numFmtId="0" fontId="0" fillId="0" borderId="87" xfId="0" applyFont="1" applyBorder="1"/>
    <xf numFmtId="0" fontId="0" fillId="0" borderId="31" xfId="0" applyFont="1" applyBorder="1"/>
    <xf numFmtId="0" fontId="0" fillId="0" borderId="88" xfId="0" applyFont="1" applyBorder="1"/>
    <xf numFmtId="0" fontId="0" fillId="2" borderId="11" xfId="0" applyFont="1" applyFill="1" applyBorder="1"/>
    <xf numFmtId="0" fontId="0" fillId="2" borderId="89" xfId="0" applyFont="1" applyFill="1" applyBorder="1"/>
    <xf numFmtId="0" fontId="0" fillId="2" borderId="22" xfId="0" applyFont="1" applyFill="1" applyBorder="1"/>
    <xf numFmtId="0" fontId="14" fillId="0" borderId="90" xfId="0" applyFont="1" applyBorder="1" applyAlignment="1">
      <alignment horizontal="center" textRotation="90" wrapText="1"/>
    </xf>
    <xf numFmtId="0" fontId="14" fillId="0" borderId="91" xfId="0" applyFont="1" applyBorder="1" applyAlignment="1">
      <alignment horizontal="center" vertical="top"/>
    </xf>
    <xf numFmtId="0" fontId="0" fillId="2" borderId="92" xfId="0" applyFont="1" applyFill="1" applyBorder="1" applyAlignment="1">
      <alignment horizontal="center"/>
    </xf>
    <xf numFmtId="0" fontId="2" fillId="2" borderId="93" xfId="0" applyFont="1" applyFill="1" applyBorder="1" applyAlignment="1">
      <alignment horizontal="center"/>
    </xf>
    <xf numFmtId="0" fontId="0" fillId="2" borderId="93" xfId="0" applyFont="1" applyFill="1" applyBorder="1" applyAlignment="1">
      <alignment horizontal="center"/>
    </xf>
    <xf numFmtId="0" fontId="0" fillId="0" borderId="93" xfId="0" applyFont="1" applyBorder="1" applyAlignment="1"/>
    <xf numFmtId="0" fontId="0" fillId="2" borderId="94" xfId="0" applyFont="1" applyFill="1" applyBorder="1" applyAlignment="1">
      <alignment horizontal="center"/>
    </xf>
    <xf numFmtId="0" fontId="14" fillId="0" borderId="95" xfId="0" applyFont="1" applyBorder="1" applyAlignment="1">
      <alignment horizontal="center" textRotation="90" wrapText="1"/>
    </xf>
    <xf numFmtId="0" fontId="14" fillId="0" borderId="96" xfId="0" applyFont="1" applyBorder="1" applyAlignment="1">
      <alignment horizontal="center" textRotation="90" wrapText="1"/>
    </xf>
    <xf numFmtId="0" fontId="14" fillId="0" borderId="97" xfId="0" applyFont="1" applyBorder="1" applyAlignment="1">
      <alignment horizontal="center" vertical="top"/>
    </xf>
    <xf numFmtId="0" fontId="14" fillId="0" borderId="98" xfId="0" applyFont="1" applyBorder="1" applyAlignment="1">
      <alignment horizontal="center" vertical="top"/>
    </xf>
    <xf numFmtId="0" fontId="0" fillId="0" borderId="99" xfId="0" applyFont="1" applyBorder="1"/>
    <xf numFmtId="0" fontId="0" fillId="0" borderId="100" xfId="0" applyFont="1" applyBorder="1"/>
    <xf numFmtId="0" fontId="0" fillId="0" borderId="101" xfId="0" applyFont="1" applyBorder="1"/>
    <xf numFmtId="0" fontId="0" fillId="0" borderId="102" xfId="0" applyFont="1" applyBorder="1"/>
    <xf numFmtId="0" fontId="0" fillId="0" borderId="103" xfId="0" applyFont="1" applyBorder="1"/>
    <xf numFmtId="0" fontId="0" fillId="0" borderId="104" xfId="0" applyFont="1" applyBorder="1"/>
    <xf numFmtId="0" fontId="0" fillId="0" borderId="105" xfId="0" applyFont="1" applyBorder="1"/>
    <xf numFmtId="0" fontId="0" fillId="2" borderId="67" xfId="0" applyFont="1" applyFill="1" applyBorder="1" applyAlignment="1">
      <alignment horizontal="center"/>
    </xf>
    <xf numFmtId="0" fontId="0" fillId="2" borderId="106" xfId="0" applyFont="1" applyFill="1" applyBorder="1" applyAlignment="1">
      <alignment horizontal="center"/>
    </xf>
    <xf numFmtId="0" fontId="2" fillId="2" borderId="106" xfId="0" applyFont="1" applyFill="1" applyBorder="1" applyAlignment="1">
      <alignment horizontal="center"/>
    </xf>
    <xf numFmtId="0" fontId="0" fillId="0" borderId="107" xfId="0" applyFont="1" applyBorder="1" applyAlignment="1"/>
    <xf numFmtId="0" fontId="14" fillId="0" borderId="108" xfId="0" applyFont="1" applyBorder="1" applyAlignment="1">
      <alignment horizontal="center" textRotation="90" wrapText="1"/>
    </xf>
    <xf numFmtId="0" fontId="14" fillId="0" borderId="109" xfId="0" applyFont="1" applyBorder="1" applyAlignment="1">
      <alignment horizontal="center" textRotation="90" wrapText="1"/>
    </xf>
    <xf numFmtId="0" fontId="14" fillId="0" borderId="110" xfId="0" applyFont="1" applyBorder="1" applyAlignment="1">
      <alignment horizontal="center" textRotation="90" wrapText="1"/>
    </xf>
    <xf numFmtId="0" fontId="14" fillId="0" borderId="52" xfId="0" applyFont="1" applyBorder="1" applyAlignment="1">
      <alignment horizontal="center" vertical="top"/>
    </xf>
    <xf numFmtId="0" fontId="14" fillId="0" borderId="77" xfId="0" applyFont="1" applyBorder="1" applyAlignment="1">
      <alignment horizontal="center" vertical="top"/>
    </xf>
    <xf numFmtId="0" fontId="14" fillId="0" borderId="111" xfId="0" applyFont="1" applyBorder="1" applyAlignment="1">
      <alignment horizontal="center" vertical="top"/>
    </xf>
    <xf numFmtId="0" fontId="0" fillId="0" borderId="112" xfId="0" applyFont="1" applyBorder="1"/>
    <xf numFmtId="0" fontId="0" fillId="0" borderId="113" xfId="0" applyFont="1" applyBorder="1"/>
    <xf numFmtId="0" fontId="0" fillId="0" borderId="114" xfId="0" applyFont="1" applyBorder="1"/>
    <xf numFmtId="0" fontId="0" fillId="0" borderId="115" xfId="0" applyFont="1" applyBorder="1"/>
    <xf numFmtId="0" fontId="0" fillId="0" borderId="116" xfId="0" applyFont="1" applyBorder="1"/>
    <xf numFmtId="0" fontId="0" fillId="0" borderId="117" xfId="0" applyFont="1" applyBorder="1"/>
    <xf numFmtId="0" fontId="0" fillId="0" borderId="118" xfId="0" applyFont="1" applyBorder="1"/>
    <xf numFmtId="0" fontId="0" fillId="0" borderId="119" xfId="0" applyFont="1" applyBorder="1"/>
    <xf numFmtId="0" fontId="0" fillId="0" borderId="120" xfId="0" applyFont="1" applyBorder="1"/>
    <xf numFmtId="0" fontId="14" fillId="0" borderId="121" xfId="0" applyFont="1" applyBorder="1" applyAlignment="1">
      <alignment horizontal="center" textRotation="90" wrapText="1"/>
    </xf>
    <xf numFmtId="0" fontId="14" fillId="0" borderId="122" xfId="0" applyFont="1" applyBorder="1" applyAlignment="1">
      <alignment horizontal="center" textRotation="90" wrapText="1"/>
    </xf>
    <xf numFmtId="0" fontId="0" fillId="0" borderId="111" xfId="0" applyFont="1" applyBorder="1" applyAlignment="1">
      <alignment horizontal="center"/>
    </xf>
    <xf numFmtId="164" fontId="21" fillId="5" borderId="123" xfId="0" applyNumberFormat="1" applyFont="1" applyFill="1" applyBorder="1" applyAlignment="1">
      <alignment horizontal="center" shrinkToFit="1"/>
    </xf>
    <xf numFmtId="164" fontId="21" fillId="5" borderId="124" xfId="0" applyNumberFormat="1" applyFont="1" applyFill="1" applyBorder="1" applyAlignment="1">
      <alignment horizontal="center" shrinkToFit="1"/>
    </xf>
    <xf numFmtId="164" fontId="21" fillId="5" borderId="108" xfId="0" applyNumberFormat="1" applyFont="1" applyFill="1" applyBorder="1" applyAlignment="1">
      <alignment horizontal="center" shrinkToFit="1"/>
    </xf>
    <xf numFmtId="164" fontId="21" fillId="5" borderId="109" xfId="0" applyNumberFormat="1" applyFont="1" applyFill="1" applyBorder="1" applyAlignment="1">
      <alignment horizontal="center" shrinkToFit="1"/>
    </xf>
    <xf numFmtId="164" fontId="21" fillId="5" borderId="110" xfId="0" applyNumberFormat="1" applyFont="1" applyFill="1" applyBorder="1" applyAlignment="1">
      <alignment horizontal="center" shrinkToFi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GB"/>
              <a:t>Monthly Risk/General Waste Overview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'4 Data summary'!$R$7</c:f>
              <c:strCache>
                <c:ptCount val="1"/>
                <c:pt idx="0">
                  <c:v>Total infectious waste</c:v>
                </c:pt>
              </c:strCache>
            </c:strRef>
          </c:tx>
          <c:spPr>
            <a:solidFill>
              <a:srgbClr val="5B9BD5"/>
            </a:solidFill>
          </c:spPr>
          <c:invertIfNegative val="1"/>
          <c:cat>
            <c:strRef>
              <c:f>'4 Data summary'!$A$9:$A$20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'4 Data summary'!$R$9:$R$20</c:f>
              <c:numCache>
                <c:formatCode>_-* #,##0_-;\-* #,##0_-;_-* "-"??_-;_-@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DB1-417B-B340-CC934C35AE32}"/>
            </c:ext>
          </c:extLst>
        </c:ser>
        <c:ser>
          <c:idx val="1"/>
          <c:order val="1"/>
          <c:tx>
            <c:strRef>
              <c:f>'4 Data summary'!$S$7</c:f>
              <c:strCache>
                <c:ptCount val="1"/>
                <c:pt idx="0">
                  <c:v>Total hazardous and chemical waste</c:v>
                </c:pt>
              </c:strCache>
            </c:strRef>
          </c:tx>
          <c:spPr>
            <a:solidFill>
              <a:srgbClr val="ED7D31"/>
            </a:solidFill>
          </c:spPr>
          <c:invertIfNegative val="1"/>
          <c:cat>
            <c:strRef>
              <c:f>'4 Data summary'!$A$9:$A$20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'4 Data summary'!$S$9:$S$20</c:f>
              <c:numCache>
                <c:formatCode>_-* #,##0_-;\-* #,##0_-;_-* "-"??_-;_-@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9DB1-417B-B340-CC934C35AE32}"/>
            </c:ext>
          </c:extLst>
        </c:ser>
        <c:ser>
          <c:idx val="2"/>
          <c:order val="2"/>
          <c:tx>
            <c:strRef>
              <c:f>'4 Data summary'!$T$7</c:f>
              <c:strCache>
                <c:ptCount val="1"/>
                <c:pt idx="0">
                  <c:v>Total general waste</c:v>
                </c:pt>
              </c:strCache>
            </c:strRef>
          </c:tx>
          <c:invertIfNegative val="0"/>
          <c:val>
            <c:numRef>
              <c:f>'4 Data summary'!$T$9:$T$20</c:f>
              <c:numCache>
                <c:formatCode>_-* #,##0_-;\-* #,##0_-;_-* "-"??_-;_-@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1-449A-94D8-047DD7066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0166168"/>
        <c:axId val="800167736"/>
      </c:barChart>
      <c:lineChart>
        <c:grouping val="standard"/>
        <c:varyColors val="1"/>
        <c:ser>
          <c:idx val="3"/>
          <c:order val="3"/>
          <c:tx>
            <c:strRef>
              <c:f>'4 Data summary'!$B$7</c:f>
              <c:strCache>
                <c:ptCount val="1"/>
                <c:pt idx="0">
                  <c:v>Occupied beds</c:v>
                </c:pt>
              </c:strCache>
            </c:strRef>
          </c:tx>
          <c:spPr>
            <a:ln w="19050" cmpd="sng">
              <a:solidFill>
                <a:srgbClr val="747373"/>
              </a:solidFill>
              <a:prstDash val="solid"/>
            </a:ln>
          </c:spPr>
          <c:marker>
            <c:symbol val="none"/>
          </c:marker>
          <c:cat>
            <c:strRef>
              <c:f>'4 Data summary'!$A$9:$A$20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'4 Data summary'!$B$9:$B$20</c:f>
              <c:numCache>
                <c:formatCode>_-* #,##0_-;\-* #,##0_-;_-* "-"??_-;_-@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B1-417B-B340-CC934C35A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450568"/>
        <c:axId val="619452536"/>
      </c:lineChart>
      <c:catAx>
        <c:axId val="800166168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800167736"/>
        <c:crosses val="autoZero"/>
        <c:auto val="1"/>
        <c:lblAlgn val="ctr"/>
        <c:lblOffset val="100"/>
        <c:noMultiLvlLbl val="1"/>
      </c:catAx>
      <c:valAx>
        <c:axId val="80016773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/>
                  <a:t>Waste collected (kg)</a:t>
                </a:r>
              </a:p>
            </c:rich>
          </c:tx>
          <c:layout/>
          <c:overlay val="0"/>
        </c:title>
        <c:numFmt formatCode="_-* #,##0_-;\-* #,##0_-;_-* &quot;-&quot;??_-;_-@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800166168"/>
        <c:crosses val="autoZero"/>
        <c:crossBetween val="between"/>
      </c:valAx>
      <c:valAx>
        <c:axId val="619452536"/>
        <c:scaling>
          <c:orientation val="minMax"/>
        </c:scaling>
        <c:delete val="0"/>
        <c:axPos val="r"/>
        <c:numFmt formatCode="_-* #,##0_-;\-* #,##0_-;_-* &quot;-&quot;??_-;_-@" sourceLinked="1"/>
        <c:majorTickMark val="out"/>
        <c:minorTickMark val="none"/>
        <c:tickLblPos val="nextTo"/>
        <c:crossAx val="619450568"/>
        <c:crosses val="max"/>
        <c:crossBetween val="between"/>
      </c:valAx>
      <c:catAx>
        <c:axId val="619450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945253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GB"/>
              <a:t>Total waste collected in year to date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Waste (kg)</c:v>
          </c:tx>
          <c:spPr>
            <a:solidFill>
              <a:srgbClr val="5B9BD5"/>
            </a:solidFill>
          </c:spPr>
          <c:invertIfNegative val="1"/>
          <c:cat>
            <c:strRef>
              <c:f>'4 Data summary'!$C$7:$Q$7</c:f>
              <c:strCache>
                <c:ptCount val="15"/>
                <c:pt idx="0">
                  <c:v>Infectious waste </c:v>
                </c:pt>
                <c:pt idx="1">
                  <c:v>Pathological (and Anatomical) waste </c:v>
                </c:pt>
                <c:pt idx="2">
                  <c:v>Sharps </c:v>
                </c:pt>
                <c:pt idx="3">
                  <c:v>Liquid infectious waste</c:v>
                </c:pt>
                <c:pt idx="4">
                  <c:v>Laboratory infectious waste</c:v>
                </c:pt>
                <c:pt idx="5">
                  <c:v>Pharmaceutical waste </c:v>
                </c:pt>
                <c:pt idx="6">
                  <c:v>Genotoxic waste </c:v>
                </c:pt>
                <c:pt idx="7">
                  <c:v>Chemical waste</c:v>
                </c:pt>
                <c:pt idx="8">
                  <c:v>Waste with high content of heavy metals</c:v>
                </c:pt>
                <c:pt idx="9">
                  <c:v>Radioactive waste</c:v>
                </c:pt>
                <c:pt idx="10">
                  <c:v>Pressurized containers </c:v>
                </c:pt>
                <c:pt idx="11">
                  <c:v>Biodegradable waste</c:v>
                </c:pt>
                <c:pt idx="12">
                  <c:v>Non-biodegradable waste</c:v>
                </c:pt>
                <c:pt idx="13">
                  <c:v>Recyclable waste</c:v>
                </c:pt>
                <c:pt idx="14">
                  <c:v>Other general waste </c:v>
                </c:pt>
              </c:strCache>
            </c:strRef>
          </c:cat>
          <c:val>
            <c:numRef>
              <c:f>'4 Data summary'!$C$21:$Q$21</c:f>
              <c:numCache>
                <c:formatCode>_-* #,##0_-;\-* #,##0_-;_-* "-"??_-;_-@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D5C5-4AA0-B05F-E78C45299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164600"/>
        <c:axId val="800162640"/>
      </c:barChart>
      <c:catAx>
        <c:axId val="80016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/>
                  <a:t>Waste Categories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800162640"/>
        <c:crosses val="autoZero"/>
        <c:auto val="1"/>
        <c:lblAlgn val="ctr"/>
        <c:lblOffset val="100"/>
        <c:noMultiLvlLbl val="1"/>
      </c:catAx>
      <c:valAx>
        <c:axId val="800162640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/>
                  <a:t>Amount of Waste (kg)</a:t>
                </a:r>
              </a:p>
            </c:rich>
          </c:tx>
          <c:overlay val="0"/>
        </c:title>
        <c:numFmt formatCode="_-* #,##0_-;\-* #,##0_-;_-* &quot;-&quot;??_-;_-@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800164600"/>
        <c:crosses val="autoZero"/>
        <c:crossBetween val="between"/>
      </c:valAx>
      <c:dTable>
        <c:showHorzBorder val="1"/>
        <c:showVertBorder val="1"/>
        <c:showOutline val="1"/>
        <c:showKeys val="0"/>
      </c:dTable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GB"/>
              <a:t>Waste for</a:t>
            </a:r>
            <a:r>
              <a:rPr lang="en-GB" baseline="0"/>
              <a:t> the yea</a:t>
            </a:r>
            <a:r>
              <a:rPr lang="en-GB"/>
              <a:t>r to</a:t>
            </a:r>
            <a:r>
              <a:rPr lang="en-GB" baseline="0"/>
              <a:t> date</a:t>
            </a:r>
            <a:endParaRPr lang="en-GB"/>
          </a:p>
        </c:rich>
      </c:tx>
      <c:overlay val="0"/>
    </c:title>
    <c:autoTitleDeleted val="0"/>
    <c:view3D>
      <c:rotX val="5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2.7017631786000404E-2"/>
          <c:y val="0.13647989294328899"/>
          <c:w val="0.91867061736503397"/>
          <c:h val="0.85032151675939904"/>
        </c:manualLayout>
      </c:layout>
      <c:pie3DChart>
        <c:varyColors val="1"/>
        <c:ser>
          <c:idx val="0"/>
          <c:order val="0"/>
          <c:tx>
            <c:v>Waste generation</c:v>
          </c:tx>
          <c:dPt>
            <c:idx val="0"/>
            <c:bubble3D val="0"/>
            <c:spPr>
              <a:solidFill>
                <a:srgbClr val="3366CC"/>
              </a:solidFill>
            </c:spPr>
            <c:extLst>
              <c:ext xmlns:c16="http://schemas.microsoft.com/office/drawing/2014/chart" uri="{C3380CC4-5D6E-409C-BE32-E72D297353CC}">
                <c16:uniqueId val="{00000001-8C25-4168-AF54-F0FD1FCA0B8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 Data summary'!$C$7:$Q$7</c:f>
              <c:strCache>
                <c:ptCount val="15"/>
                <c:pt idx="0">
                  <c:v>Infectious waste </c:v>
                </c:pt>
                <c:pt idx="1">
                  <c:v>Pathological (and Anatomical) waste </c:v>
                </c:pt>
                <c:pt idx="2">
                  <c:v>Sharps </c:v>
                </c:pt>
                <c:pt idx="3">
                  <c:v>Liquid infectious waste</c:v>
                </c:pt>
                <c:pt idx="4">
                  <c:v>Laboratory infectious waste</c:v>
                </c:pt>
                <c:pt idx="5">
                  <c:v>Pharmaceutical waste </c:v>
                </c:pt>
                <c:pt idx="6">
                  <c:v>Genotoxic waste </c:v>
                </c:pt>
                <c:pt idx="7">
                  <c:v>Chemical waste</c:v>
                </c:pt>
                <c:pt idx="8">
                  <c:v>Waste with high content of heavy metals</c:v>
                </c:pt>
                <c:pt idx="9">
                  <c:v>Radioactive waste</c:v>
                </c:pt>
                <c:pt idx="10">
                  <c:v>Pressurized containers </c:v>
                </c:pt>
                <c:pt idx="11">
                  <c:v>Biodegradable waste</c:v>
                </c:pt>
                <c:pt idx="12">
                  <c:v>Non-biodegradable waste</c:v>
                </c:pt>
                <c:pt idx="13">
                  <c:v>Recyclable waste</c:v>
                </c:pt>
                <c:pt idx="14">
                  <c:v>Other general waste </c:v>
                </c:pt>
              </c:strCache>
            </c:strRef>
          </c:cat>
          <c:val>
            <c:numRef>
              <c:f>('4 Data summary'!$C$21:$I$21,'4 Data summary'!$J$21:$Q$21)</c:f>
              <c:numCache>
                <c:formatCode>_-* #,##0_-;\-* #,##0_-;_-* "-"??_-;_-@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25-4168-AF54-F0FD1FCA0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sheetProtection algorithmName="SHA-512" hashValue="Ar9xIOTAPf7lhleUHndr+AC/7UUtv5hBuDNnfVnVRIuL+wgxii79mqKbbIlbQXrmZiu3y/og2GG/PDnvmnuEXw==" saltValue="6YdDBksG0CR7EJWI6rgLE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sheetProtection algorithmName="SHA-512" hashValue="6M9N/46gMYnvaKXw22oPK9wQB24fJGKpHSKEy7JnfRgsG4dr78eNQj0NBsFt82zW3KYCExKvCn1Kxnn8T2nHvA==" saltValue="p/sSuddTirIBkY0g8LR42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9" workbookViewId="0"/>
  </sheetViews>
  <sheetProtection algorithmName="SHA-512" hashValue="8+KZVieS3dpPZGl02HfsWPSs7T/FBwRsqz+Mnt6fQ8tY24t9HS134o0sU+KO7nA5RWSXvj2whLptKRzxLvkLCQ==" saltValue="yT/9zMo7Lq7wqGQUEnnOp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6</xdr:row>
      <xdr:rowOff>50800</xdr:rowOff>
    </xdr:from>
    <xdr:ext cx="8270875" cy="63500"/>
    <xdr:grpSp>
      <xdr:nvGrpSpPr>
        <xdr:cNvPr id="2" name="Shape 2"/>
        <xdr:cNvGrpSpPr/>
      </xdr:nvGrpSpPr>
      <xdr:grpSpPr>
        <a:xfrm>
          <a:off x="219075" y="1239982"/>
          <a:ext cx="8270875" cy="63500"/>
          <a:chOff x="1164525" y="3780000"/>
          <a:chExt cx="8362950" cy="0"/>
        </a:xfrm>
      </xdr:grpSpPr>
      <xdr:cxnSp macro="">
        <xdr:nvCxnSpPr>
          <xdr:cNvPr id="3" name="Shape 3"/>
          <xdr:cNvCxnSpPr/>
        </xdr:nvCxnSpPr>
        <xdr:spPr>
          <a:xfrm>
            <a:off x="1164525" y="3780000"/>
            <a:ext cx="8362950" cy="0"/>
          </a:xfrm>
          <a:prstGeom prst="straightConnector1">
            <a:avLst/>
          </a:prstGeom>
          <a:noFill/>
          <a:ln w="28575" cap="flat" cmpd="sng">
            <a:solidFill>
              <a:schemeClr val="accent1"/>
            </a:solidFill>
            <a:prstDash val="solid"/>
            <a:miter lim="800000"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0</xdr:col>
      <xdr:colOff>200025</xdr:colOff>
      <xdr:row>22</xdr:row>
      <xdr:rowOff>104775</xdr:rowOff>
    </xdr:from>
    <xdr:ext cx="8382000" cy="38100"/>
    <xdr:grpSp>
      <xdr:nvGrpSpPr>
        <xdr:cNvPr id="4" name="Shape 2"/>
        <xdr:cNvGrpSpPr/>
      </xdr:nvGrpSpPr>
      <xdr:grpSpPr>
        <a:xfrm>
          <a:off x="200025" y="4284230"/>
          <a:ext cx="8382000" cy="38100"/>
          <a:chOff x="1155000" y="3780000"/>
          <a:chExt cx="8382000" cy="0"/>
        </a:xfrm>
      </xdr:grpSpPr>
      <xdr:cxnSp macro="">
        <xdr:nvCxnSpPr>
          <xdr:cNvPr id="5" name="Shape 4"/>
          <xdr:cNvCxnSpPr/>
        </xdr:nvCxnSpPr>
        <xdr:spPr>
          <a:xfrm>
            <a:off x="1155000" y="3780000"/>
            <a:ext cx="8382000" cy="0"/>
          </a:xfrm>
          <a:prstGeom prst="straightConnector1">
            <a:avLst/>
          </a:prstGeom>
          <a:noFill/>
          <a:ln w="28575" cap="flat" cmpd="sng">
            <a:solidFill>
              <a:schemeClr val="accent6"/>
            </a:solidFill>
            <a:prstDash val="solid"/>
            <a:miter lim="800000"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0</xdr:col>
      <xdr:colOff>209550</xdr:colOff>
      <xdr:row>27</xdr:row>
      <xdr:rowOff>104775</xdr:rowOff>
    </xdr:from>
    <xdr:ext cx="8372475" cy="38100"/>
    <xdr:grpSp>
      <xdr:nvGrpSpPr>
        <xdr:cNvPr id="6" name="Shape 2"/>
        <xdr:cNvGrpSpPr/>
      </xdr:nvGrpSpPr>
      <xdr:grpSpPr>
        <a:xfrm>
          <a:off x="209550" y="5265593"/>
          <a:ext cx="8372475" cy="38100"/>
          <a:chOff x="1159763" y="3780000"/>
          <a:chExt cx="8372475" cy="0"/>
        </a:xfrm>
      </xdr:grpSpPr>
      <xdr:cxnSp macro="">
        <xdr:nvCxnSpPr>
          <xdr:cNvPr id="7" name="Shape 5"/>
          <xdr:cNvCxnSpPr/>
        </xdr:nvCxnSpPr>
        <xdr:spPr>
          <a:xfrm>
            <a:off x="1159763" y="3780000"/>
            <a:ext cx="8372475" cy="0"/>
          </a:xfrm>
          <a:prstGeom prst="straightConnector1">
            <a:avLst/>
          </a:prstGeom>
          <a:noFill/>
          <a:ln w="28575" cap="flat" cmpd="sng">
            <a:solidFill>
              <a:schemeClr val="accent1"/>
            </a:solidFill>
            <a:prstDash val="solid"/>
            <a:miter lim="800000"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5</xdr:col>
      <xdr:colOff>6350</xdr:colOff>
      <xdr:row>79</xdr:row>
      <xdr:rowOff>171450</xdr:rowOff>
    </xdr:from>
    <xdr:ext cx="955675" cy="904875"/>
    <xdr:pic>
      <xdr:nvPicPr>
        <xdr:cNvPr id="9" name="image2.png" descr="https://noharm-global.org/sites/all/themes/hcwh_global/logo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00350" y="16103600"/>
          <a:ext cx="955675" cy="9048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508000</xdr:colOff>
      <xdr:row>79</xdr:row>
      <xdr:rowOff>114300</xdr:rowOff>
    </xdr:from>
    <xdr:to>
      <xdr:col>8</xdr:col>
      <xdr:colOff>93380</xdr:colOff>
      <xdr:row>84</xdr:row>
      <xdr:rowOff>29058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7950" y="16046450"/>
          <a:ext cx="817280" cy="89900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50800</xdr:rowOff>
    </xdr:from>
    <xdr:to>
      <xdr:col>13</xdr:col>
      <xdr:colOff>601134</xdr:colOff>
      <xdr:row>3</xdr:row>
      <xdr:rowOff>182583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0800"/>
          <a:ext cx="8458200" cy="6905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87745</xdr:colOff>
      <xdr:row>4</xdr:row>
      <xdr:rowOff>3688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97900" cy="7064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495300</xdr:colOff>
      <xdr:row>0</xdr:row>
      <xdr:rowOff>0</xdr:rowOff>
    </xdr:from>
    <xdr:to>
      <xdr:col>13</xdr:col>
      <xdr:colOff>342900</xdr:colOff>
      <xdr:row>2</xdr:row>
      <xdr:rowOff>70021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0600" y="0"/>
          <a:ext cx="4991100" cy="4129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36286</xdr:colOff>
      <xdr:row>0</xdr:row>
      <xdr:rowOff>27214</xdr:rowOff>
    </xdr:from>
    <xdr:to>
      <xdr:col>24</xdr:col>
      <xdr:colOff>639445</xdr:colOff>
      <xdr:row>3</xdr:row>
      <xdr:rowOff>166397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0215" y="27214"/>
          <a:ext cx="7987301" cy="656254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0</xdr:row>
      <xdr:rowOff>0</xdr:rowOff>
    </xdr:from>
    <xdr:to>
      <xdr:col>12</xdr:col>
      <xdr:colOff>435457</xdr:colOff>
      <xdr:row>4</xdr:row>
      <xdr:rowOff>-1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0"/>
          <a:ext cx="8391100" cy="68942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5725" cy="6064710"/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0.66189</cdr:x>
      <cdr:y>0.01464</cdr:y>
    </cdr:from>
    <cdr:to>
      <cdr:x>0.99317</cdr:x>
      <cdr:y>0.05544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153150" y="88900"/>
          <a:ext cx="30797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25401</xdr:colOff>
      <xdr:row>0</xdr:row>
      <xdr:rowOff>0</xdr:rowOff>
    </xdr:from>
    <xdr:to>
      <xdr:col>16</xdr:col>
      <xdr:colOff>57150</xdr:colOff>
      <xdr:row>4</xdr:row>
      <xdr:rowOff>109301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0"/>
          <a:ext cx="10140949" cy="833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oharm-global.org/issues/global/data-collection-tools-and-calculators" TargetMode="External"/><Relationship Id="rId2" Type="http://schemas.openxmlformats.org/officeDocument/2006/relationships/hyperlink" Target="https://creativecommons.org/licenses/by-nc-sa/3.0/" TargetMode="External"/><Relationship Id="rId1" Type="http://schemas.openxmlformats.org/officeDocument/2006/relationships/hyperlink" Target="https://gghhconnect.cisconetspace.com/group/hippocrates/hom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7"/>
  <sheetViews>
    <sheetView tabSelected="1" view="pageLayout" zoomScale="110" zoomScaleNormal="100" zoomScalePageLayoutView="110" workbookViewId="0"/>
  </sheetViews>
  <sheetFormatPr defaultColWidth="14.453125" defaultRowHeight="15" customHeight="1"/>
  <cols>
    <col min="1" max="1" width="4.7265625" customWidth="1"/>
    <col min="2" max="14" width="8.81640625" customWidth="1"/>
  </cols>
  <sheetData>
    <row r="1" spans="1:14" ht="14.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4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4.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4.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21">
      <c r="A6" s="7"/>
      <c r="B6" s="11" t="s">
        <v>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4.5">
      <c r="A7" s="7"/>
      <c r="B7" s="13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4.5">
      <c r="A8" s="7"/>
      <c r="B8" s="7" t="s">
        <v>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14.5">
      <c r="A9" s="7"/>
      <c r="B9" s="7" t="s">
        <v>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ht="14.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14.5">
      <c r="A11" s="7"/>
      <c r="B11" s="7" t="s">
        <v>6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4.5">
      <c r="A12" s="7"/>
      <c r="B12" s="7" t="s">
        <v>10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14.5">
      <c r="A13" s="7"/>
      <c r="B13" s="24" t="s">
        <v>13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14.5">
      <c r="A14" s="7"/>
      <c r="B14" s="2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4.5">
      <c r="A15" s="7"/>
      <c r="B15" s="26" t="s">
        <v>14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4.5">
      <c r="A16" s="7"/>
      <c r="B16" s="26" t="s">
        <v>104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4.5">
      <c r="A17" s="7"/>
      <c r="B17" s="26" t="s">
        <v>103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14.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ht="14.5">
      <c r="A19" s="7"/>
      <c r="B19" s="7" t="s">
        <v>16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15.75" customHeight="1">
      <c r="A20" s="7"/>
      <c r="B20" s="7" t="s">
        <v>17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ht="15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ht="15.75" customHeight="1">
      <c r="A22" s="7"/>
      <c r="B22" s="11" t="s">
        <v>18</v>
      </c>
      <c r="C22" s="7"/>
      <c r="D22" s="7"/>
      <c r="E22" s="7"/>
      <c r="F22" s="7"/>
      <c r="G22" s="7"/>
      <c r="H22" s="7"/>
      <c r="I22" s="30"/>
      <c r="J22" s="7"/>
      <c r="K22" s="7"/>
      <c r="L22" s="7"/>
      <c r="M22" s="7"/>
      <c r="N22" s="7"/>
    </row>
    <row r="23" spans="1:14" ht="15.75" customHeight="1">
      <c r="A23" s="7"/>
      <c r="B23" s="13"/>
      <c r="C23" s="7"/>
      <c r="D23" s="7"/>
      <c r="E23" s="7"/>
      <c r="F23" s="7"/>
      <c r="G23" s="7"/>
      <c r="H23" s="7"/>
      <c r="I23" s="30"/>
      <c r="J23" s="7"/>
      <c r="K23" s="7"/>
      <c r="L23" s="7"/>
      <c r="M23" s="7"/>
      <c r="N23" s="7"/>
    </row>
    <row r="24" spans="1:14" ht="15.75" customHeight="1">
      <c r="A24" s="7"/>
      <c r="B24" s="7" t="s">
        <v>19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5.75" customHeight="1">
      <c r="A25" s="7"/>
      <c r="B25" s="7" t="s">
        <v>20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5.7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5.75" customHeight="1">
      <c r="A27" s="7"/>
      <c r="B27" s="11" t="s">
        <v>21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5.75" customHeight="1">
      <c r="A28" s="7"/>
      <c r="B28" s="13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5.75" customHeight="1">
      <c r="A29" s="7"/>
      <c r="B29" s="7" t="s">
        <v>22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5.7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15.75" customHeight="1">
      <c r="A31" s="7"/>
      <c r="B31" s="31" t="s">
        <v>23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4" ht="15.75" customHeight="1">
      <c r="A32" s="7"/>
      <c r="B32" s="7" t="s">
        <v>26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ht="15.75" customHeight="1">
      <c r="A33" s="7"/>
      <c r="B33" s="7" t="s">
        <v>27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ht="15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ht="15.75" customHeight="1">
      <c r="A35" s="7"/>
      <c r="B35" s="31" t="s">
        <v>28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1:14" ht="15.75" customHeight="1">
      <c r="A36" s="7"/>
      <c r="B36" s="7" t="s">
        <v>29</v>
      </c>
      <c r="C36" s="7"/>
      <c r="D36" s="7"/>
      <c r="E36" s="7"/>
      <c r="F36" s="34"/>
      <c r="G36" s="34"/>
      <c r="H36" s="7"/>
      <c r="I36" s="7"/>
      <c r="J36" s="7"/>
      <c r="K36" s="7"/>
      <c r="L36" s="7"/>
      <c r="M36" s="7"/>
      <c r="N36" s="7"/>
    </row>
    <row r="37" spans="1:14" ht="15.75" customHeight="1">
      <c r="A37" s="7"/>
      <c r="B37" s="7" t="s">
        <v>30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ht="15.75" customHeight="1">
      <c r="A39" s="7"/>
      <c r="B39" s="7" t="s">
        <v>31</v>
      </c>
      <c r="C39" s="7"/>
      <c r="D39" s="7"/>
      <c r="E39" s="7"/>
      <c r="F39" s="34"/>
      <c r="G39" s="34"/>
      <c r="H39" s="7"/>
      <c r="I39" s="7"/>
      <c r="J39" s="7"/>
      <c r="K39" s="7"/>
      <c r="L39" s="7"/>
      <c r="M39" s="7"/>
      <c r="N39" s="7"/>
    </row>
    <row r="40" spans="1:14" ht="15.75" customHeight="1">
      <c r="A40" s="7"/>
      <c r="B40" s="7" t="s">
        <v>32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14.25" customHeight="1">
      <c r="A41" s="7"/>
      <c r="B41" s="26" t="s">
        <v>9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ht="14.25" customHeight="1">
      <c r="A42" s="7"/>
      <c r="B42" s="26" t="s">
        <v>12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ht="15.75" customHeight="1">
      <c r="A44" s="7"/>
      <c r="B44" s="31" t="s">
        <v>33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1:14" ht="15.75" customHeight="1">
      <c r="A45" s="7"/>
      <c r="B45" s="7" t="s">
        <v>34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ht="15.75" customHeight="1">
      <c r="A46" s="7"/>
      <c r="B46" s="7" t="s">
        <v>35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ht="15.75" customHeight="1">
      <c r="A47" s="7"/>
      <c r="B47" s="7" t="s">
        <v>37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 ht="15.75" customHeight="1">
      <c r="A48" s="7"/>
      <c r="B48" s="7" t="s">
        <v>38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ht="15.75" customHeight="1">
      <c r="A49" s="7"/>
      <c r="B49" s="7" t="s">
        <v>40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7"/>
    </row>
    <row r="50" spans="1:14" ht="15.75" customHeight="1">
      <c r="A50" s="7"/>
      <c r="B50" s="38" t="s">
        <v>42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ht="15.75" customHeight="1">
      <c r="A51" s="7"/>
      <c r="B51" s="38" t="s">
        <v>43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7"/>
    </row>
    <row r="52" spans="1:14" ht="15.75" customHeight="1">
      <c r="A52" s="7"/>
      <c r="B52" s="3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7"/>
    </row>
    <row r="53" spans="1:14" ht="15.75" customHeight="1">
      <c r="A53" s="7"/>
      <c r="B53" s="26" t="s">
        <v>44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ht="15.75" customHeight="1">
      <c r="A54" s="7"/>
      <c r="B54" s="7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 ht="15.75" customHeight="1">
      <c r="A55" s="7"/>
      <c r="B55" s="31" t="s">
        <v>45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</row>
    <row r="56" spans="1:14" ht="15.75" customHeight="1">
      <c r="A56" s="7"/>
      <c r="B56" s="7" t="s">
        <v>46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ht="15.75" customHeight="1">
      <c r="A57" s="7"/>
      <c r="B57" s="7" t="s">
        <v>47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1:14" ht="15.75" customHeight="1">
      <c r="A58" s="7"/>
      <c r="B58" s="7" t="s">
        <v>48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4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1:14" ht="15.75" customHeight="1">
      <c r="A60" s="7"/>
      <c r="B60" s="26" t="s">
        <v>44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1:14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1:14" ht="15.75" customHeight="1">
      <c r="A62" s="7"/>
      <c r="B62" s="31" t="s">
        <v>49</v>
      </c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</row>
    <row r="63" spans="1:14" ht="15.75" customHeight="1">
      <c r="A63" s="7"/>
      <c r="B63" s="7" t="s">
        <v>50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1:14" ht="15.75" customHeight="1">
      <c r="A64" s="7"/>
      <c r="B64" s="42" t="s">
        <v>51</v>
      </c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7"/>
    </row>
    <row r="65" spans="1:14" ht="15.75" customHeight="1">
      <c r="A65" s="7"/>
      <c r="B65" s="7"/>
      <c r="C65" s="7" t="s">
        <v>52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1:14" ht="15.75" customHeight="1">
      <c r="A66" s="7"/>
      <c r="B66" s="36"/>
      <c r="C66" s="7" t="s">
        <v>53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7"/>
    </row>
    <row r="67" spans="1:14" ht="15.75" customHeight="1">
      <c r="A67" s="7"/>
      <c r="B67" s="36"/>
      <c r="C67" s="7" t="s">
        <v>54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7"/>
    </row>
    <row r="68" spans="1:14" ht="15.75" customHeight="1">
      <c r="A68" s="7"/>
      <c r="B68" s="26" t="s">
        <v>44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1:14" ht="15.75" customHeight="1">
      <c r="A69" s="7"/>
      <c r="B69" s="7"/>
      <c r="C69" s="7"/>
      <c r="D69" s="36"/>
      <c r="E69" s="7"/>
      <c r="F69" s="36"/>
      <c r="G69" s="36"/>
      <c r="H69" s="36"/>
      <c r="I69" s="36"/>
      <c r="J69" s="36"/>
      <c r="K69" s="36"/>
      <c r="L69" s="36"/>
      <c r="M69" s="36"/>
      <c r="N69" s="36"/>
    </row>
    <row r="70" spans="1:14" ht="15.75" customHeight="1">
      <c r="A70" s="7"/>
      <c r="B70" s="31" t="s">
        <v>55</v>
      </c>
      <c r="C70" s="33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</row>
    <row r="71" spans="1:14" ht="15.75" customHeight="1">
      <c r="A71" s="7"/>
      <c r="B71" s="7" t="s">
        <v>56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1:14" ht="15.75" customHeight="1">
      <c r="A72" s="7"/>
      <c r="B72" s="7" t="s">
        <v>57</v>
      </c>
      <c r="C72" s="7"/>
      <c r="D72" s="34"/>
      <c r="E72" s="34"/>
      <c r="F72" s="7"/>
      <c r="G72" s="7"/>
      <c r="H72" s="7"/>
      <c r="I72" s="7"/>
      <c r="J72" s="7"/>
      <c r="K72" s="7"/>
      <c r="L72" s="7"/>
      <c r="M72" s="7"/>
      <c r="N72" s="7"/>
    </row>
    <row r="73" spans="1:14" ht="15.75" customHeight="1">
      <c r="A73" s="7"/>
      <c r="B73" s="7" t="s">
        <v>40</v>
      </c>
      <c r="C73" s="36"/>
      <c r="D73" s="36"/>
      <c r="E73" s="36"/>
      <c r="F73" s="36"/>
      <c r="G73" s="36"/>
      <c r="H73" s="7"/>
      <c r="I73" s="36"/>
      <c r="J73" s="36"/>
      <c r="K73" s="36"/>
      <c r="L73" s="36"/>
      <c r="M73" s="36"/>
      <c r="N73" s="7"/>
    </row>
    <row r="74" spans="1:14" ht="15.75" customHeight="1">
      <c r="A74" s="7"/>
      <c r="B74" s="7" t="s">
        <v>58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1:14" ht="15.75" customHeight="1">
      <c r="A75" s="7"/>
      <c r="B75" s="38" t="s">
        <v>59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1:14" ht="15.75" customHeight="1">
      <c r="A76" s="7"/>
      <c r="B76" s="38" t="s">
        <v>42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36"/>
    </row>
    <row r="77" spans="1:14" ht="15.75" customHeight="1">
      <c r="A77" s="7"/>
      <c r="B77" s="38" t="s">
        <v>60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7"/>
    </row>
    <row r="78" spans="1:14" ht="15.75" customHeight="1">
      <c r="A78" s="7" t="s">
        <v>82</v>
      </c>
      <c r="B78" s="26" t="s">
        <v>44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25"/>
      <c r="C86" s="126"/>
      <c r="D86" s="126"/>
      <c r="E86" s="126"/>
      <c r="F86" s="127"/>
      <c r="G86" s="119"/>
      <c r="H86" s="119" t="s">
        <v>109</v>
      </c>
      <c r="I86" s="126"/>
      <c r="J86" s="126"/>
      <c r="K86" s="126"/>
      <c r="L86" s="126"/>
      <c r="M86" s="127"/>
      <c r="N86" s="128"/>
    </row>
    <row r="87" spans="1:14" ht="14.25" customHeight="1">
      <c r="A87" s="1"/>
      <c r="B87" s="129"/>
      <c r="C87" s="130"/>
      <c r="D87" s="130"/>
      <c r="E87" s="130"/>
      <c r="F87" s="131"/>
      <c r="G87" s="120"/>
      <c r="H87" s="120" t="s">
        <v>105</v>
      </c>
      <c r="I87" s="130"/>
      <c r="J87" s="130"/>
      <c r="K87" s="130"/>
      <c r="L87" s="130"/>
      <c r="M87" s="131"/>
      <c r="N87" s="132"/>
    </row>
    <row r="88" spans="1:14" ht="15.75" customHeight="1">
      <c r="A88" s="1"/>
      <c r="B88" s="133"/>
      <c r="C88" s="134"/>
      <c r="D88" s="134"/>
      <c r="E88" s="134"/>
      <c r="F88" s="131"/>
      <c r="G88" s="121"/>
      <c r="H88" s="121" t="s">
        <v>106</v>
      </c>
      <c r="I88" s="134"/>
      <c r="J88" s="134"/>
      <c r="K88" s="134"/>
      <c r="L88" s="134"/>
      <c r="M88" s="131"/>
      <c r="N88" s="132"/>
    </row>
    <row r="89" spans="1:14" ht="15.75" customHeight="1">
      <c r="A89" s="1"/>
      <c r="B89" s="133"/>
      <c r="C89" s="134"/>
      <c r="D89" s="134"/>
      <c r="E89" s="134"/>
      <c r="F89" s="131"/>
      <c r="G89" s="122"/>
      <c r="H89" s="122" t="s">
        <v>110</v>
      </c>
      <c r="I89" s="134"/>
      <c r="J89" s="134"/>
      <c r="K89" s="134"/>
      <c r="L89" s="134"/>
      <c r="M89" s="131"/>
      <c r="N89" s="132"/>
    </row>
    <row r="90" spans="1:14" ht="15.75" customHeight="1">
      <c r="A90" s="1"/>
      <c r="B90" s="133"/>
      <c r="C90" s="134"/>
      <c r="D90" s="134"/>
      <c r="E90" s="134"/>
      <c r="F90" s="131"/>
      <c r="G90" s="198"/>
      <c r="H90" s="120" t="s">
        <v>119</v>
      </c>
      <c r="I90" s="134"/>
      <c r="J90" s="134"/>
      <c r="K90" s="134"/>
      <c r="L90" s="134"/>
      <c r="M90" s="131"/>
      <c r="N90" s="132"/>
    </row>
    <row r="91" spans="1:14" ht="15.75" customHeight="1">
      <c r="A91" s="1"/>
      <c r="B91" s="133"/>
      <c r="C91" s="134"/>
      <c r="D91" s="134"/>
      <c r="E91" s="134"/>
      <c r="F91" s="131"/>
      <c r="G91" s="121"/>
      <c r="H91" s="121" t="s">
        <v>107</v>
      </c>
      <c r="I91" s="134"/>
      <c r="J91" s="134"/>
      <c r="K91" s="134"/>
      <c r="L91" s="134"/>
      <c r="M91" s="131"/>
      <c r="N91" s="132"/>
    </row>
    <row r="92" spans="1:14" ht="15.75" customHeight="1">
      <c r="A92" s="1"/>
      <c r="B92" s="135"/>
      <c r="C92" s="136"/>
      <c r="D92" s="136"/>
      <c r="E92" s="137"/>
      <c r="F92" s="138"/>
      <c r="G92" s="123"/>
      <c r="H92" s="123" t="s">
        <v>61</v>
      </c>
      <c r="I92" s="137"/>
      <c r="J92" s="137"/>
      <c r="K92" s="137"/>
      <c r="L92" s="137"/>
      <c r="M92" s="138"/>
      <c r="N92" s="139"/>
    </row>
    <row r="93" spans="1:14" ht="15.75" customHeight="1">
      <c r="A93" s="1"/>
      <c r="B93" s="140"/>
      <c r="C93" s="141"/>
      <c r="D93" s="141"/>
      <c r="E93" s="140"/>
      <c r="F93" s="142"/>
      <c r="G93" s="124" t="s">
        <v>108</v>
      </c>
      <c r="H93" s="140"/>
      <c r="I93" s="140"/>
      <c r="J93" s="140"/>
      <c r="K93" s="140"/>
      <c r="L93" s="140"/>
      <c r="M93" s="142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</sheetData>
  <sheetProtection password="960E" sheet="1" objects="1" scenarios="1"/>
  <hyperlinks>
    <hyperlink ref="B13" r:id="rId1"/>
    <hyperlink ref="H87" r:id="rId2" display="The tracker is an open-source tool licensed under Creative Commons Attribution-NonCommercial-ShareAlike license."/>
    <hyperlink ref="H90" r:id="rId3"/>
  </hyperlinks>
  <pageMargins left="0.7" right="0.7" top="0.75" bottom="0.75" header="0" footer="0"/>
  <pageSetup orientation="landscape" r:id="rId4"/>
  <rowBreaks count="2" manualBreakCount="2">
    <brk id="33" man="1"/>
    <brk id="61" man="1"/>
  </row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2"/>
  <sheetViews>
    <sheetView view="pageLayout" zoomScale="110" zoomScaleNormal="100" zoomScalePageLayoutView="110" workbookViewId="0">
      <selection activeCell="D13" sqref="D13"/>
    </sheetView>
  </sheetViews>
  <sheetFormatPr defaultColWidth="14.453125" defaultRowHeight="15" customHeight="1"/>
  <cols>
    <col min="1" max="1" width="22.453125" bestFit="1" customWidth="1"/>
    <col min="2" max="2" width="40.26953125" customWidth="1"/>
    <col min="3" max="3" width="6" customWidth="1"/>
    <col min="4" max="4" width="50.1796875" customWidth="1"/>
    <col min="5" max="26" width="8.81640625" customWidth="1"/>
  </cols>
  <sheetData>
    <row r="1" spans="1:26" ht="13.5" customHeight="1">
      <c r="A1" s="3"/>
      <c r="B1" s="3"/>
      <c r="C1" s="3"/>
      <c r="D1" s="3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3.5" customHeight="1">
      <c r="A2" s="3"/>
      <c r="B2" s="3"/>
      <c r="C2" s="3"/>
      <c r="D2" s="3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3.5" customHeight="1">
      <c r="A3" s="3"/>
      <c r="B3" s="3"/>
      <c r="C3" s="3"/>
      <c r="D3" s="3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3.5" customHeight="1">
      <c r="A4" s="3"/>
      <c r="B4" s="3"/>
      <c r="C4" s="3"/>
      <c r="D4" s="3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3.5" customHeight="1">
      <c r="A5" s="3"/>
      <c r="B5" s="3"/>
      <c r="C5" s="3"/>
      <c r="D5" s="3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3.5" customHeight="1">
      <c r="A6" s="3"/>
      <c r="B6" s="3"/>
      <c r="C6" s="3"/>
      <c r="D6" s="3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3.5" customHeight="1">
      <c r="A7" s="10" t="s">
        <v>0</v>
      </c>
      <c r="B7" s="14" t="s">
        <v>0</v>
      </c>
      <c r="C7" s="3"/>
      <c r="D7" s="15" t="s">
        <v>5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>
      <c r="A8" s="16" t="s">
        <v>7</v>
      </c>
      <c r="B8" s="17">
        <v>2022</v>
      </c>
      <c r="C8" s="3"/>
      <c r="D8" s="3" t="s">
        <v>8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3.5" customHeight="1" thickBot="1">
      <c r="A9" s="19"/>
      <c r="B9" s="20"/>
      <c r="C9" s="3"/>
      <c r="D9" s="21" t="s">
        <v>85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3.5" customHeight="1" thickBot="1">
      <c r="A10" s="22" t="s">
        <v>11</v>
      </c>
      <c r="B10" s="3"/>
      <c r="C10" s="3"/>
      <c r="D10" s="21" t="s">
        <v>86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3.5" customHeight="1">
      <c r="A11" s="102" t="s">
        <v>87</v>
      </c>
      <c r="B11" s="27" t="s">
        <v>15</v>
      </c>
      <c r="C11" s="101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3.5" customHeight="1">
      <c r="A12" s="28"/>
      <c r="B12" s="29" t="s">
        <v>90</v>
      </c>
      <c r="C12" s="101"/>
      <c r="D12" s="21" t="s">
        <v>83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3.5" customHeight="1">
      <c r="A13" s="28"/>
      <c r="B13" s="29" t="s">
        <v>91</v>
      </c>
      <c r="C13" s="101"/>
      <c r="D13" s="21" t="s">
        <v>84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3.5" customHeight="1">
      <c r="A14" s="28"/>
      <c r="B14" s="29" t="s">
        <v>120</v>
      </c>
      <c r="C14" s="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5" customHeight="1" thickBot="1">
      <c r="A15" s="28"/>
      <c r="B15" s="29" t="s">
        <v>121</v>
      </c>
      <c r="C15" s="3"/>
      <c r="D15" s="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3.5" customHeight="1">
      <c r="A16" s="174" t="s">
        <v>111</v>
      </c>
      <c r="B16" s="171" t="s">
        <v>92</v>
      </c>
      <c r="C16" s="3"/>
      <c r="D16" s="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3.5" customHeight="1">
      <c r="A17" s="175"/>
      <c r="B17" s="172" t="s">
        <v>93</v>
      </c>
      <c r="C17" s="3"/>
      <c r="D17" s="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3.5" customHeight="1">
      <c r="A18" s="175"/>
      <c r="B18" s="172" t="s">
        <v>94</v>
      </c>
      <c r="C18" s="3"/>
      <c r="D18" s="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3.5" customHeight="1">
      <c r="A19" s="175"/>
      <c r="B19" s="172" t="s">
        <v>95</v>
      </c>
      <c r="C19" s="3"/>
      <c r="D19" s="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3.5" customHeight="1">
      <c r="A20" s="175"/>
      <c r="B20" s="172" t="s">
        <v>96</v>
      </c>
      <c r="C20" s="3"/>
      <c r="D20" s="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3.5" customHeight="1" thickBot="1">
      <c r="A21" s="176"/>
      <c r="B21" s="173" t="s">
        <v>89</v>
      </c>
      <c r="C21" s="3"/>
      <c r="D21" s="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3.5" customHeight="1">
      <c r="A22" s="174" t="s">
        <v>88</v>
      </c>
      <c r="B22" s="145" t="s">
        <v>112</v>
      </c>
      <c r="C22" s="3"/>
      <c r="D22" s="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3.5" customHeight="1">
      <c r="A23" s="175"/>
      <c r="B23" s="103" t="s">
        <v>113</v>
      </c>
      <c r="C23" s="3"/>
      <c r="D23" s="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3.5" customHeight="1">
      <c r="A24" s="175"/>
      <c r="B24" s="29" t="s">
        <v>115</v>
      </c>
      <c r="C24" s="3"/>
      <c r="D24" s="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3.5" customHeight="1" thickBot="1">
      <c r="A25" s="176"/>
      <c r="B25" s="170" t="s">
        <v>116</v>
      </c>
      <c r="C25" s="3"/>
      <c r="D25" s="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3.5" customHeight="1">
      <c r="A26" s="101"/>
      <c r="B26" s="3"/>
      <c r="C26" s="3"/>
      <c r="D26" s="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3.5" hidden="1" customHeight="1">
      <c r="A27" s="16" t="s">
        <v>24</v>
      </c>
      <c r="B27" s="14" t="s">
        <v>25</v>
      </c>
      <c r="C27" s="3"/>
      <c r="D27" s="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3.5" customHeight="1">
      <c r="A28" s="117"/>
      <c r="B28" s="143"/>
      <c r="C28" s="117"/>
      <c r="D28" s="1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3.5" customHeight="1">
      <c r="A29" s="117"/>
      <c r="B29" s="143"/>
      <c r="C29" s="117"/>
      <c r="D29" s="1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3.5" customHeight="1">
      <c r="A30" s="117"/>
      <c r="B30" s="143"/>
      <c r="C30" s="117"/>
      <c r="D30" s="1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3.5" customHeight="1">
      <c r="A31" s="117"/>
      <c r="B31" s="144"/>
      <c r="C31" s="117"/>
      <c r="D31" s="1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3.5" customHeight="1">
      <c r="A32" s="118"/>
      <c r="B32" s="118"/>
      <c r="C32" s="118"/>
      <c r="D32" s="11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3.5" customHeight="1">
      <c r="A33" s="118"/>
      <c r="B33" s="118"/>
      <c r="C33" s="118"/>
      <c r="D33" s="11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3.5" customHeight="1">
      <c r="A34" s="118"/>
      <c r="B34" s="118"/>
      <c r="C34" s="118"/>
      <c r="D34" s="11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3.5" customHeight="1">
      <c r="A35" s="118"/>
      <c r="B35" s="118"/>
      <c r="C35" s="118"/>
      <c r="D35" s="11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3.5" customHeight="1">
      <c r="A36" s="118"/>
      <c r="B36" s="118"/>
      <c r="C36" s="118"/>
      <c r="D36" s="11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3.5" customHeight="1">
      <c r="A37" s="118"/>
      <c r="B37" s="118"/>
      <c r="C37" s="118"/>
      <c r="D37" s="11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3.5" customHeight="1">
      <c r="A38" s="118"/>
      <c r="B38" s="118"/>
      <c r="C38" s="118"/>
      <c r="D38" s="11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3.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3.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3.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3.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3.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3.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3.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3.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3.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3.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3.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3.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3.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3.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3.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3.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3.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3.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3.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3.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3.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3.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3.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3.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3.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3.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3.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3.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3.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3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3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3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3.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3.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3.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3.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3.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3.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3.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3.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3.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3.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3.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3.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3.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3.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3.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3.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3.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3.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3.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3.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3.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3.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3.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3.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3.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3.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3.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3.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3.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3.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3.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3.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3.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3.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3.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3.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3.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3.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3.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3.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3.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3.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3.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3.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3.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3.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3.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3.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3.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3.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3.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3.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3.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3.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3.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3.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3.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3.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3.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3.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3.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3.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3.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3.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3.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3.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3.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3.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3.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3.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3.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3.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3.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3.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3.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3.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3.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3.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3.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3.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3.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3.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3.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3.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3.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3.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3.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3.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3.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3.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3.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3.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3.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3.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3.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3.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3.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3.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3.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3.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3.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3.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3.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3.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3.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3.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3.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3.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3.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3.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3.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3.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3.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3.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3.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3.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3.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3.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3.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3.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3.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3.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3.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3.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3.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3.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3.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3.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3.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3.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3.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3.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3.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3.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3.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3.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3.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3.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3.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3.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3.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3.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3.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3.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3.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3.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3.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3.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3.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3.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3.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3.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3.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3.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3.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3.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3.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3.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3.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3.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3.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3.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3.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3.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3.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3.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3.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3.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3.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3.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3.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3.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3.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3.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3.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3.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3.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3.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3.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3.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3.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3.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3.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3.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3.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3.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3.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3.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3.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3.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3.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3.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3.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3.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3.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3.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3.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3.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3.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3.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3.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3.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3.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3.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3.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3.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3.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3.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3.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3.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3.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3.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3.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3.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3.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3.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3.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3.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3.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3.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3.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3.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3.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3.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3.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3.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3.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3.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3.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3.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3.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3.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3.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3.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3.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3.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3.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3.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3.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3.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3.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3.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3.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3.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3.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3.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3.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3.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3.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3.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3.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3.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3.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3.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3.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3.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3.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3.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3.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3.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3.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3.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3.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3.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3.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3.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3.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3.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3.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3.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3.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3.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3.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3.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3.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3.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3.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3.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3.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3.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3.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3.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3.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3.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3.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3.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3.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3.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3.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3.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3.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3.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3.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3.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3.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3.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3.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3.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3.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3.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3.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3.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3.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3.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3.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3.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3.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3.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3.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3.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3.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3.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3.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3.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3.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3.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3.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3.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3.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3.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3.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3.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3.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3.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3.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3.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3.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3.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3.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3.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3.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3.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3.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3.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3.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3.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3.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3.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3.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3.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3.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3.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3.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3.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3.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3.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3.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3.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3.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3.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3.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3.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3.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3.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3.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3.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3.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3.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3.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3.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3.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3.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3.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3.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3.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3.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3.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3.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3.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3.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3.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3.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3.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3.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3.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3.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3.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3.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3.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3.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3.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3.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3.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3.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3.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3.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3.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3.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3.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3.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3.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3.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3.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3.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3.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3.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3.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3.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3.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3.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3.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3.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3.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3.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3.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3.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3.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3.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3.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3.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3.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3.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3.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3.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3.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3.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3.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3.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3.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3.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3.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3.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3.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3.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3.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3.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3.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3.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3.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3.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3.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3.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3.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3.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3.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3.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3.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3.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3.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3.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3.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3.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3.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3.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3.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3.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3.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3.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3.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3.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3.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3.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3.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3.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3.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3.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3.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3.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3.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3.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3.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3.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3.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3.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3.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3.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3.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3.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3.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3.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3.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3.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3.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3.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3.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3.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3.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3.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3.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3.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3.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3.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3.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3.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3.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3.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3.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3.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3.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3.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3.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3.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3.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3.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3.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3.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3.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3.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3.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3.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3.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3.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3.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3.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3.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3.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3.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3.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3.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3.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3.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3.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3.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3.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3.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3.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3.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3.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3.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3.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3.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3.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3.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3.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3.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3.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3.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3.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3.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3.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3.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3.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3.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3.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3.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3.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3.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3.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3.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3.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3.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3.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3.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3.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3.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3.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3.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3.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3.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3.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3.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3.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3.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3.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3.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3.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3.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3.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3.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3.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3.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3.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3.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3.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3.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3.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3.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3.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3.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3.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3.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3.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3.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3.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3.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3.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3.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3.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3.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3.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3.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3.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3.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3.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3.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3.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3.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3.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3.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3.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3.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3.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3.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3.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3.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3.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3.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3.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3.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3.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3.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3.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3.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3.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3.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3.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3.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3.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3.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3.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3.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3.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3.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3.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3.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3.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3.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3.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3.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3.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3.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3.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3.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3.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3.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3.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3.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3.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3.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3.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3.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3.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3.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3.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3.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3.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3.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3.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3.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3.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3.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3.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3.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3.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3.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3.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3.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3.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3.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3.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3.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3.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3.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3.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3.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3.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3.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3.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3.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3.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3.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3.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3.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3.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3.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3.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3.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3.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3.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3.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3.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3.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3.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3.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3.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3.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3.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3.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3.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3.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3.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3.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3.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3.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3.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3.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3.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3.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3.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3.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3.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3.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3.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3.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3.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3.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3.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3.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3.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3.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3.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3.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3.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3.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3.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3.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3.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3.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3.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3.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3.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3.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3.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3.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3.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3.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3.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3.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3.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3.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3.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3.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3.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3.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3.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3.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3.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3.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3.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3.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3.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3.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3.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3.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3.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3.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3.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3.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3.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3.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3.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3.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3.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3.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3.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3.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3.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3.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3.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3.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3.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3.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3.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3.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3.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3.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3.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3.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3.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3.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3.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3.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3.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3.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3.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3.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3.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3.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3.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3.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3.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3.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3.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3.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3.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3.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3.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3.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3.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3.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3.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3.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3.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3.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3.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3.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3.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3.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3.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3.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3.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3.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3.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3.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3.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3.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3.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3.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3.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3.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3.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3.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3.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3.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3.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3.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3.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3.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3.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3.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3.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3.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3.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3.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3.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3.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3.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3.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3.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3.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3.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3.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3.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3.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3.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3.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3.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3.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3.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3.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3.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3.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3.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3.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3.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3.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3.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3.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3.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3.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3.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3.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3.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3.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3.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3.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3.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3.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3.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3.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3.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3.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3.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3.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3.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3.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3.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3.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3.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3.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3.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3.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3.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3.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3.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3.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3.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3.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3.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3.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3.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3.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3.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3.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3.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3.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3.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3.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3.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3.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3.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3.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3.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3.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3.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3.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3.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3.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3.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3.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3.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3.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3.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3.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3.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3.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3.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3.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3.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3.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3.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3.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3.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3.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3.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3.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3.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3.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3.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3.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3.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3.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3.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3.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3.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3.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3.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3.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3.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3.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3.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3.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3.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3.5" customHeight="1"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3.5" customHeight="1"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3.5" customHeight="1"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3.5" customHeight="1"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3.5" customHeight="1"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3.5" customHeight="1"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3.5" customHeight="1"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3.5" customHeight="1"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3.5" customHeight="1"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</sheetData>
  <sheetProtection password="960E" sheet="1" objects="1" scenarios="1"/>
  <protectedRanges>
    <protectedRange sqref="B7:B8 B11:B25" name="Range1"/>
  </protectedRanges>
  <dataValidations count="1">
    <dataValidation type="list" allowBlank="1" showErrorMessage="1" sqref="B27:B30">
      <formula1>"Please select,Total beds,Occupied beds"</formula1>
    </dataValidation>
  </dataValidations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view="pageBreakPreview" zoomScaleNormal="100" zoomScaleSheetLayoutView="100" workbookViewId="0">
      <selection activeCell="T8" sqref="T8"/>
    </sheetView>
  </sheetViews>
  <sheetFormatPr defaultColWidth="14.453125" defaultRowHeight="15" customHeight="1"/>
  <cols>
    <col min="1" max="1" width="3.453125" customWidth="1"/>
    <col min="2" max="2" width="5.453125" customWidth="1"/>
    <col min="3" max="17" width="8.1796875" customWidth="1"/>
    <col min="18" max="25" width="8.81640625" customWidth="1"/>
  </cols>
  <sheetData>
    <row r="1" spans="1:25" ht="13.5" customHeight="1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3.5" customHeight="1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3.5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3.5" customHeight="1" thickBot="1">
      <c r="A4" s="6" t="str">
        <f>'2 Input'!B7</f>
        <v>Facility name</v>
      </c>
      <c r="B4" s="1"/>
      <c r="C4" s="1"/>
      <c r="D4" s="1"/>
      <c r="E4" s="1"/>
      <c r="G4" s="1"/>
      <c r="H4" s="1"/>
      <c r="I4" s="8" t="s">
        <v>122</v>
      </c>
      <c r="J4" s="1"/>
      <c r="K4" s="1"/>
      <c r="L4" s="1"/>
      <c r="M4" s="8"/>
      <c r="N4" s="1"/>
      <c r="O4" s="1"/>
      <c r="P4" s="1"/>
      <c r="Q4" s="9">
        <f>'2 Input'!B8</f>
        <v>2022</v>
      </c>
      <c r="R4" s="1"/>
      <c r="S4" s="1"/>
      <c r="T4" s="1"/>
      <c r="U4" s="1"/>
      <c r="V4" s="1"/>
      <c r="W4" s="1"/>
      <c r="X4" s="1"/>
      <c r="Y4" s="1"/>
    </row>
    <row r="5" spans="1:25" ht="13.5" customHeight="1" thickBot="1">
      <c r="A5" s="12"/>
      <c r="B5" s="1"/>
      <c r="C5" s="210" t="s">
        <v>2</v>
      </c>
      <c r="D5" s="211"/>
      <c r="E5" s="212"/>
      <c r="F5" s="8"/>
      <c r="G5" s="1"/>
      <c r="H5" s="1"/>
      <c r="I5" s="1"/>
      <c r="J5" s="1"/>
      <c r="K5" s="1"/>
      <c r="L5" s="1"/>
      <c r="M5" s="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3.5" customHeight="1" thickBot="1">
      <c r="A6" s="18"/>
      <c r="B6" s="25"/>
      <c r="C6" s="215"/>
      <c r="D6" s="216" t="str">
        <f>'2 Input'!A11</f>
        <v>Infectious waste</v>
      </c>
      <c r="E6" s="217"/>
      <c r="F6" s="218"/>
      <c r="G6" s="219"/>
      <c r="H6" s="231"/>
      <c r="I6" s="232"/>
      <c r="J6" s="232"/>
      <c r="K6" s="233" t="s">
        <v>102</v>
      </c>
      <c r="L6" s="232"/>
      <c r="M6" s="234"/>
      <c r="N6" s="158"/>
      <c r="O6" s="162" t="s">
        <v>88</v>
      </c>
      <c r="P6" s="161"/>
      <c r="Q6" s="160"/>
      <c r="R6" s="4"/>
      <c r="S6" s="4"/>
      <c r="T6" s="4"/>
      <c r="U6" s="4"/>
      <c r="V6" s="4"/>
      <c r="W6" s="4"/>
      <c r="X6" s="4"/>
      <c r="Y6" s="4"/>
    </row>
    <row r="7" spans="1:25" ht="94.5" customHeight="1">
      <c r="A7" s="32"/>
      <c r="B7" s="56" t="str">
        <f>'2 Input'!B27</f>
        <v>Occupied beds</v>
      </c>
      <c r="C7" s="220" t="str">
        <f>'2 Input'!B11</f>
        <v xml:space="preserve">Infectious waste </v>
      </c>
      <c r="D7" s="213" t="str">
        <f>'2 Input'!B12</f>
        <v xml:space="preserve">Pathological (and Anatomical) waste </v>
      </c>
      <c r="E7" s="213" t="str">
        <f>'2 Input'!B13</f>
        <v xml:space="preserve">Sharps </v>
      </c>
      <c r="F7" s="213" t="str">
        <f>'2 Input'!B14</f>
        <v>Liquid infectious waste</v>
      </c>
      <c r="G7" s="221" t="str">
        <f>'2 Input'!B15</f>
        <v>Laboratory infectious waste</v>
      </c>
      <c r="H7" s="235" t="str">
        <f>'2 Input'!B16</f>
        <v xml:space="preserve">Pharmaceutical waste </v>
      </c>
      <c r="I7" s="236" t="str">
        <f>'2 Input'!B17</f>
        <v xml:space="preserve">Genotoxic waste </v>
      </c>
      <c r="J7" s="236" t="str">
        <f>'2 Input'!B18</f>
        <v>Chemical waste</v>
      </c>
      <c r="K7" s="236" t="str">
        <f>'2 Input'!B19</f>
        <v>Waste with high content of heavy metals</v>
      </c>
      <c r="L7" s="236" t="str">
        <f>'2 Input'!B20</f>
        <v>Radioactive waste</v>
      </c>
      <c r="M7" s="237" t="str">
        <f>'2 Input'!B21</f>
        <v xml:space="preserve">Pressurized containers </v>
      </c>
      <c r="N7" s="57" t="str">
        <f>'2 Input'!B22</f>
        <v>Biodegradable waste</v>
      </c>
      <c r="O7" s="57" t="str">
        <f>'2 Input'!B23</f>
        <v>Non-biodegradable waste</v>
      </c>
      <c r="P7" s="57" t="str">
        <f>'2 Input'!B24</f>
        <v>Recyclable waste</v>
      </c>
      <c r="Q7" s="80" t="str">
        <f>'2 Input'!B25</f>
        <v xml:space="preserve">Other general waste </v>
      </c>
      <c r="R7" s="4"/>
      <c r="S7" s="4"/>
      <c r="T7" s="4"/>
      <c r="U7" s="4"/>
      <c r="V7" s="4"/>
      <c r="W7" s="4"/>
      <c r="X7" s="4"/>
      <c r="Y7" s="4"/>
    </row>
    <row r="8" spans="1:25" ht="13.5" customHeight="1">
      <c r="A8" s="84" t="s">
        <v>36</v>
      </c>
      <c r="B8" s="202" t="s">
        <v>39</v>
      </c>
      <c r="C8" s="222" t="s">
        <v>41</v>
      </c>
      <c r="D8" s="214" t="s">
        <v>41</v>
      </c>
      <c r="E8" s="214" t="s">
        <v>41</v>
      </c>
      <c r="F8" s="214" t="s">
        <v>41</v>
      </c>
      <c r="G8" s="223" t="s">
        <v>41</v>
      </c>
      <c r="H8" s="238" t="s">
        <v>41</v>
      </c>
      <c r="I8" s="239" t="s">
        <v>41</v>
      </c>
      <c r="J8" s="239" t="s">
        <v>41</v>
      </c>
      <c r="K8" s="239" t="s">
        <v>41</v>
      </c>
      <c r="L8" s="239" t="s">
        <v>41</v>
      </c>
      <c r="M8" s="240" t="s">
        <v>41</v>
      </c>
      <c r="N8" s="206" t="s">
        <v>41</v>
      </c>
      <c r="O8" s="37" t="s">
        <v>41</v>
      </c>
      <c r="P8" s="37" t="s">
        <v>41</v>
      </c>
      <c r="Q8" s="37" t="s">
        <v>41</v>
      </c>
      <c r="R8" s="4"/>
      <c r="S8" s="4"/>
      <c r="T8" s="4"/>
      <c r="U8" s="4"/>
      <c r="V8" s="4"/>
      <c r="W8" s="4"/>
      <c r="X8" s="4"/>
      <c r="Y8" s="4"/>
    </row>
    <row r="9" spans="1:25" ht="13.5" customHeight="1">
      <c r="A9" s="39">
        <v>1</v>
      </c>
      <c r="B9" s="203"/>
      <c r="C9" s="224"/>
      <c r="D9" s="40"/>
      <c r="E9" s="40"/>
      <c r="F9" s="40"/>
      <c r="G9" s="225"/>
      <c r="H9" s="241"/>
      <c r="I9" s="242"/>
      <c r="J9" s="242"/>
      <c r="K9" s="242"/>
      <c r="L9" s="242"/>
      <c r="M9" s="243"/>
      <c r="N9" s="207"/>
      <c r="O9" s="40"/>
      <c r="P9" s="199"/>
      <c r="Q9" s="41"/>
      <c r="R9" s="4"/>
      <c r="S9" s="4"/>
      <c r="T9" s="4"/>
      <c r="U9" s="4"/>
      <c r="V9" s="4"/>
      <c r="W9" s="4"/>
      <c r="X9" s="4"/>
      <c r="Y9" s="4"/>
    </row>
    <row r="10" spans="1:25" ht="13.5" customHeight="1">
      <c r="A10" s="44">
        <v>2</v>
      </c>
      <c r="B10" s="204"/>
      <c r="C10" s="226"/>
      <c r="D10" s="45"/>
      <c r="E10" s="45"/>
      <c r="F10" s="45"/>
      <c r="G10" s="227"/>
      <c r="H10" s="244"/>
      <c r="I10" s="245"/>
      <c r="J10" s="245"/>
      <c r="K10" s="245"/>
      <c r="L10" s="245"/>
      <c r="M10" s="246"/>
      <c r="N10" s="208"/>
      <c r="O10" s="45"/>
      <c r="P10" s="200"/>
      <c r="Q10" s="46"/>
      <c r="R10" s="4"/>
      <c r="S10" s="4"/>
      <c r="T10" s="4"/>
      <c r="U10" s="4"/>
      <c r="V10" s="4"/>
      <c r="W10" s="4"/>
      <c r="X10" s="4"/>
      <c r="Y10" s="4"/>
    </row>
    <row r="11" spans="1:25" ht="13.5" customHeight="1">
      <c r="A11" s="44">
        <v>3</v>
      </c>
      <c r="B11" s="204"/>
      <c r="C11" s="226"/>
      <c r="D11" s="45"/>
      <c r="E11" s="45"/>
      <c r="F11" s="45"/>
      <c r="G11" s="227"/>
      <c r="H11" s="244"/>
      <c r="I11" s="245"/>
      <c r="J11" s="245"/>
      <c r="K11" s="245"/>
      <c r="L11" s="245"/>
      <c r="M11" s="246"/>
      <c r="N11" s="208"/>
      <c r="O11" s="45"/>
      <c r="P11" s="200"/>
      <c r="Q11" s="46"/>
      <c r="R11" s="4"/>
      <c r="S11" s="4"/>
      <c r="T11" s="4"/>
      <c r="U11" s="4"/>
      <c r="V11" s="4"/>
      <c r="W11" s="4"/>
      <c r="X11" s="4"/>
      <c r="Y11" s="4"/>
    </row>
    <row r="12" spans="1:25" ht="13.5" customHeight="1">
      <c r="A12" s="44">
        <v>4</v>
      </c>
      <c r="B12" s="204"/>
      <c r="C12" s="226"/>
      <c r="D12" s="45"/>
      <c r="E12" s="45"/>
      <c r="F12" s="45"/>
      <c r="G12" s="227"/>
      <c r="H12" s="244"/>
      <c r="I12" s="245"/>
      <c r="J12" s="245"/>
      <c r="K12" s="245"/>
      <c r="L12" s="245"/>
      <c r="M12" s="246"/>
      <c r="N12" s="208"/>
      <c r="O12" s="45"/>
      <c r="P12" s="200"/>
      <c r="Q12" s="46"/>
      <c r="R12" s="4"/>
      <c r="S12" s="4"/>
      <c r="T12" s="4"/>
      <c r="U12" s="4"/>
      <c r="V12" s="4"/>
      <c r="W12" s="4"/>
      <c r="X12" s="4"/>
      <c r="Y12" s="4"/>
    </row>
    <row r="13" spans="1:25" ht="13.5" customHeight="1">
      <c r="A13" s="44">
        <v>5</v>
      </c>
      <c r="B13" s="204"/>
      <c r="C13" s="226"/>
      <c r="D13" s="45"/>
      <c r="E13" s="45"/>
      <c r="F13" s="45"/>
      <c r="G13" s="227"/>
      <c r="H13" s="244"/>
      <c r="I13" s="245"/>
      <c r="J13" s="245"/>
      <c r="K13" s="245"/>
      <c r="L13" s="245"/>
      <c r="M13" s="246"/>
      <c r="N13" s="208"/>
      <c r="O13" s="45"/>
      <c r="P13" s="200"/>
      <c r="Q13" s="46"/>
      <c r="R13" s="4"/>
      <c r="S13" s="4"/>
      <c r="T13" s="4"/>
      <c r="U13" s="4"/>
      <c r="V13" s="4"/>
      <c r="W13" s="4"/>
      <c r="X13" s="4"/>
      <c r="Y13" s="4"/>
    </row>
    <row r="14" spans="1:25" ht="13.5" customHeight="1">
      <c r="A14" s="44">
        <v>6</v>
      </c>
      <c r="B14" s="204"/>
      <c r="C14" s="226"/>
      <c r="D14" s="45"/>
      <c r="E14" s="45"/>
      <c r="F14" s="45"/>
      <c r="G14" s="227"/>
      <c r="H14" s="244"/>
      <c r="I14" s="245"/>
      <c r="J14" s="245"/>
      <c r="K14" s="245"/>
      <c r="L14" s="245"/>
      <c r="M14" s="246"/>
      <c r="N14" s="208"/>
      <c r="O14" s="45"/>
      <c r="P14" s="200"/>
      <c r="Q14" s="46"/>
      <c r="R14" s="4"/>
      <c r="S14" s="4"/>
      <c r="T14" s="4"/>
      <c r="U14" s="4"/>
      <c r="V14" s="4"/>
      <c r="W14" s="4"/>
      <c r="X14" s="4"/>
      <c r="Y14" s="4"/>
    </row>
    <row r="15" spans="1:25" ht="13.5" customHeight="1">
      <c r="A15" s="44">
        <v>7</v>
      </c>
      <c r="B15" s="204"/>
      <c r="C15" s="226"/>
      <c r="D15" s="45"/>
      <c r="E15" s="45"/>
      <c r="F15" s="45"/>
      <c r="G15" s="227"/>
      <c r="H15" s="244"/>
      <c r="I15" s="245"/>
      <c r="J15" s="245"/>
      <c r="K15" s="245"/>
      <c r="L15" s="245"/>
      <c r="M15" s="246"/>
      <c r="N15" s="208"/>
      <c r="O15" s="45"/>
      <c r="P15" s="200"/>
      <c r="Q15" s="46"/>
      <c r="R15" s="4"/>
      <c r="S15" s="4"/>
      <c r="T15" s="4"/>
      <c r="U15" s="4"/>
      <c r="V15" s="4"/>
      <c r="W15" s="4"/>
      <c r="X15" s="4"/>
      <c r="Y15" s="4"/>
    </row>
    <row r="16" spans="1:25" ht="13.5" customHeight="1">
      <c r="A16" s="44">
        <v>8</v>
      </c>
      <c r="B16" s="204"/>
      <c r="C16" s="226"/>
      <c r="D16" s="45"/>
      <c r="E16" s="45"/>
      <c r="F16" s="45"/>
      <c r="G16" s="227"/>
      <c r="H16" s="244"/>
      <c r="I16" s="245"/>
      <c r="J16" s="245"/>
      <c r="K16" s="245"/>
      <c r="L16" s="245"/>
      <c r="M16" s="246"/>
      <c r="N16" s="208"/>
      <c r="O16" s="45"/>
      <c r="P16" s="200"/>
      <c r="Q16" s="46"/>
      <c r="R16" s="4"/>
      <c r="S16" s="4"/>
      <c r="T16" s="4"/>
      <c r="U16" s="4"/>
      <c r="V16" s="4"/>
      <c r="W16" s="4"/>
      <c r="X16" s="4"/>
      <c r="Y16" s="4"/>
    </row>
    <row r="17" spans="1:25" ht="13.5" customHeight="1">
      <c r="A17" s="44">
        <v>9</v>
      </c>
      <c r="B17" s="204"/>
      <c r="C17" s="226"/>
      <c r="D17" s="45"/>
      <c r="E17" s="45"/>
      <c r="F17" s="45"/>
      <c r="G17" s="227"/>
      <c r="H17" s="244"/>
      <c r="I17" s="245"/>
      <c r="J17" s="245"/>
      <c r="K17" s="245"/>
      <c r="L17" s="245"/>
      <c r="M17" s="246"/>
      <c r="N17" s="208"/>
      <c r="O17" s="45"/>
      <c r="P17" s="200"/>
      <c r="Q17" s="46"/>
      <c r="R17" s="4"/>
      <c r="S17" s="4"/>
      <c r="T17" s="4"/>
      <c r="U17" s="4"/>
      <c r="V17" s="4"/>
      <c r="W17" s="4"/>
      <c r="X17" s="4"/>
      <c r="Y17" s="4"/>
    </row>
    <row r="18" spans="1:25" ht="13.5" customHeight="1">
      <c r="A18" s="44">
        <v>10</v>
      </c>
      <c r="B18" s="204"/>
      <c r="C18" s="226"/>
      <c r="D18" s="45"/>
      <c r="E18" s="45"/>
      <c r="F18" s="45"/>
      <c r="G18" s="227"/>
      <c r="H18" s="244"/>
      <c r="I18" s="245"/>
      <c r="J18" s="245"/>
      <c r="K18" s="245"/>
      <c r="L18" s="245"/>
      <c r="M18" s="246"/>
      <c r="N18" s="208"/>
      <c r="O18" s="45"/>
      <c r="P18" s="200"/>
      <c r="Q18" s="46"/>
      <c r="R18" s="4"/>
      <c r="S18" s="4"/>
      <c r="T18" s="4"/>
      <c r="U18" s="4"/>
      <c r="V18" s="4"/>
      <c r="W18" s="4"/>
      <c r="X18" s="4"/>
      <c r="Y18" s="4"/>
    </row>
    <row r="19" spans="1:25" ht="13.5" customHeight="1">
      <c r="A19" s="44">
        <v>11</v>
      </c>
      <c r="B19" s="204"/>
      <c r="C19" s="226"/>
      <c r="D19" s="45"/>
      <c r="E19" s="45"/>
      <c r="F19" s="45"/>
      <c r="G19" s="227"/>
      <c r="H19" s="244"/>
      <c r="I19" s="245"/>
      <c r="J19" s="245"/>
      <c r="K19" s="245"/>
      <c r="L19" s="245"/>
      <c r="M19" s="246"/>
      <c r="N19" s="208"/>
      <c r="O19" s="45"/>
      <c r="P19" s="200"/>
      <c r="Q19" s="46"/>
      <c r="R19" s="4"/>
      <c r="S19" s="4"/>
      <c r="T19" s="4"/>
      <c r="U19" s="4"/>
      <c r="V19" s="4"/>
      <c r="W19" s="4"/>
      <c r="X19" s="4"/>
      <c r="Y19" s="4"/>
    </row>
    <row r="20" spans="1:25" ht="13.5" customHeight="1">
      <c r="A20" s="44">
        <v>12</v>
      </c>
      <c r="B20" s="204"/>
      <c r="C20" s="226"/>
      <c r="D20" s="45"/>
      <c r="E20" s="45"/>
      <c r="F20" s="45"/>
      <c r="G20" s="227"/>
      <c r="H20" s="244"/>
      <c r="I20" s="245"/>
      <c r="J20" s="245"/>
      <c r="K20" s="245"/>
      <c r="L20" s="245"/>
      <c r="M20" s="246"/>
      <c r="N20" s="208"/>
      <c r="O20" s="45"/>
      <c r="P20" s="200"/>
      <c r="Q20" s="46"/>
      <c r="R20" s="4"/>
      <c r="S20" s="4"/>
      <c r="T20" s="4"/>
      <c r="U20" s="4"/>
      <c r="V20" s="4"/>
      <c r="W20" s="4"/>
      <c r="X20" s="4"/>
      <c r="Y20" s="4"/>
    </row>
    <row r="21" spans="1:25" ht="13.5" customHeight="1">
      <c r="A21" s="44">
        <v>13</v>
      </c>
      <c r="B21" s="204"/>
      <c r="C21" s="226"/>
      <c r="D21" s="45"/>
      <c r="E21" s="45"/>
      <c r="F21" s="45"/>
      <c r="G21" s="227"/>
      <c r="H21" s="244"/>
      <c r="I21" s="245"/>
      <c r="J21" s="245"/>
      <c r="K21" s="245"/>
      <c r="L21" s="245"/>
      <c r="M21" s="246"/>
      <c r="N21" s="208"/>
      <c r="O21" s="45"/>
      <c r="P21" s="200"/>
      <c r="Q21" s="46"/>
      <c r="R21" s="4"/>
      <c r="S21" s="4"/>
      <c r="T21" s="4"/>
      <c r="U21" s="4"/>
      <c r="V21" s="4"/>
      <c r="W21" s="4"/>
      <c r="X21" s="4"/>
      <c r="Y21" s="4"/>
    </row>
    <row r="22" spans="1:25" ht="13.5" customHeight="1">
      <c r="A22" s="44">
        <v>14</v>
      </c>
      <c r="B22" s="204"/>
      <c r="C22" s="226"/>
      <c r="D22" s="45"/>
      <c r="E22" s="45"/>
      <c r="F22" s="45"/>
      <c r="G22" s="227"/>
      <c r="H22" s="244"/>
      <c r="I22" s="245"/>
      <c r="J22" s="245"/>
      <c r="K22" s="245"/>
      <c r="L22" s="245"/>
      <c r="M22" s="246"/>
      <c r="N22" s="208"/>
      <c r="O22" s="45"/>
      <c r="P22" s="200"/>
      <c r="Q22" s="46"/>
      <c r="R22" s="4"/>
      <c r="S22" s="4"/>
      <c r="T22" s="4"/>
      <c r="U22" s="4"/>
      <c r="V22" s="4"/>
      <c r="W22" s="4"/>
      <c r="X22" s="4"/>
      <c r="Y22" s="4"/>
    </row>
    <row r="23" spans="1:25" ht="13.5" customHeight="1">
      <c r="A23" s="44">
        <v>15</v>
      </c>
      <c r="B23" s="204"/>
      <c r="C23" s="226"/>
      <c r="D23" s="45"/>
      <c r="E23" s="45"/>
      <c r="F23" s="45"/>
      <c r="G23" s="227"/>
      <c r="H23" s="244"/>
      <c r="I23" s="245"/>
      <c r="J23" s="245"/>
      <c r="K23" s="245"/>
      <c r="L23" s="245"/>
      <c r="M23" s="246"/>
      <c r="N23" s="208"/>
      <c r="O23" s="45"/>
      <c r="P23" s="200"/>
      <c r="Q23" s="46"/>
      <c r="R23" s="4"/>
      <c r="S23" s="4"/>
      <c r="T23" s="4"/>
      <c r="U23" s="4"/>
      <c r="V23" s="4"/>
      <c r="W23" s="4"/>
      <c r="X23" s="4"/>
      <c r="Y23" s="4"/>
    </row>
    <row r="24" spans="1:25" ht="13.5" customHeight="1">
      <c r="A24" s="44">
        <v>16</v>
      </c>
      <c r="B24" s="204"/>
      <c r="C24" s="226"/>
      <c r="D24" s="45"/>
      <c r="E24" s="45"/>
      <c r="F24" s="45"/>
      <c r="G24" s="227"/>
      <c r="H24" s="244"/>
      <c r="I24" s="245"/>
      <c r="J24" s="245"/>
      <c r="K24" s="245"/>
      <c r="L24" s="245"/>
      <c r="M24" s="246"/>
      <c r="N24" s="208"/>
      <c r="O24" s="45"/>
      <c r="P24" s="200"/>
      <c r="Q24" s="46"/>
      <c r="R24" s="4"/>
      <c r="S24" s="4"/>
      <c r="T24" s="4"/>
      <c r="U24" s="4"/>
      <c r="V24" s="4"/>
      <c r="W24" s="4"/>
      <c r="X24" s="4"/>
      <c r="Y24" s="4"/>
    </row>
    <row r="25" spans="1:25" ht="13.5" customHeight="1">
      <c r="A25" s="44">
        <v>17</v>
      </c>
      <c r="B25" s="204"/>
      <c r="C25" s="226"/>
      <c r="D25" s="45"/>
      <c r="E25" s="45"/>
      <c r="F25" s="45"/>
      <c r="G25" s="227"/>
      <c r="H25" s="244"/>
      <c r="I25" s="245"/>
      <c r="J25" s="245"/>
      <c r="K25" s="245"/>
      <c r="L25" s="245"/>
      <c r="M25" s="246"/>
      <c r="N25" s="208"/>
      <c r="O25" s="45"/>
      <c r="P25" s="200"/>
      <c r="Q25" s="46"/>
      <c r="R25" s="4"/>
      <c r="S25" s="4"/>
      <c r="T25" s="4"/>
      <c r="U25" s="4"/>
      <c r="V25" s="4"/>
      <c r="W25" s="4"/>
      <c r="X25" s="4"/>
      <c r="Y25" s="4"/>
    </row>
    <row r="26" spans="1:25" ht="13.5" customHeight="1">
      <c r="A26" s="44">
        <v>18</v>
      </c>
      <c r="B26" s="204"/>
      <c r="C26" s="226"/>
      <c r="D26" s="45"/>
      <c r="E26" s="45"/>
      <c r="F26" s="45"/>
      <c r="G26" s="227"/>
      <c r="H26" s="244"/>
      <c r="I26" s="245"/>
      <c r="J26" s="245"/>
      <c r="K26" s="245"/>
      <c r="L26" s="245"/>
      <c r="M26" s="246"/>
      <c r="N26" s="208"/>
      <c r="O26" s="45"/>
      <c r="P26" s="200"/>
      <c r="Q26" s="46"/>
      <c r="R26" s="4"/>
      <c r="S26" s="4"/>
      <c r="T26" s="4"/>
      <c r="U26" s="4"/>
      <c r="V26" s="4"/>
      <c r="W26" s="4"/>
      <c r="X26" s="4"/>
      <c r="Y26" s="4"/>
    </row>
    <row r="27" spans="1:25" ht="13.5" customHeight="1">
      <c r="A27" s="44">
        <v>19</v>
      </c>
      <c r="B27" s="204"/>
      <c r="C27" s="226"/>
      <c r="D27" s="45"/>
      <c r="E27" s="45"/>
      <c r="F27" s="45"/>
      <c r="G27" s="227"/>
      <c r="H27" s="244"/>
      <c r="I27" s="245"/>
      <c r="J27" s="245"/>
      <c r="K27" s="245"/>
      <c r="L27" s="245"/>
      <c r="M27" s="246"/>
      <c r="N27" s="208"/>
      <c r="O27" s="45"/>
      <c r="P27" s="200"/>
      <c r="Q27" s="46"/>
      <c r="R27" s="4"/>
      <c r="S27" s="4"/>
      <c r="T27" s="4"/>
      <c r="U27" s="4"/>
      <c r="V27" s="4"/>
      <c r="W27" s="4"/>
      <c r="X27" s="4"/>
      <c r="Y27" s="4"/>
    </row>
    <row r="28" spans="1:25" ht="13.5" customHeight="1">
      <c r="A28" s="44">
        <v>20</v>
      </c>
      <c r="B28" s="204"/>
      <c r="C28" s="226"/>
      <c r="D28" s="45"/>
      <c r="E28" s="45"/>
      <c r="F28" s="45"/>
      <c r="G28" s="227"/>
      <c r="H28" s="244"/>
      <c r="I28" s="245"/>
      <c r="J28" s="245"/>
      <c r="K28" s="245"/>
      <c r="L28" s="245"/>
      <c r="M28" s="246"/>
      <c r="N28" s="208"/>
      <c r="O28" s="45"/>
      <c r="P28" s="200"/>
      <c r="Q28" s="46"/>
      <c r="R28" s="4"/>
      <c r="S28" s="4"/>
      <c r="T28" s="4"/>
      <c r="U28" s="4"/>
      <c r="V28" s="4"/>
      <c r="W28" s="4"/>
      <c r="X28" s="4"/>
      <c r="Y28" s="4"/>
    </row>
    <row r="29" spans="1:25" ht="13.5" customHeight="1">
      <c r="A29" s="44">
        <v>21</v>
      </c>
      <c r="B29" s="204"/>
      <c r="C29" s="226"/>
      <c r="D29" s="45"/>
      <c r="E29" s="45"/>
      <c r="F29" s="45"/>
      <c r="G29" s="227"/>
      <c r="H29" s="244"/>
      <c r="I29" s="245"/>
      <c r="J29" s="245"/>
      <c r="K29" s="245"/>
      <c r="L29" s="245"/>
      <c r="M29" s="246"/>
      <c r="N29" s="208"/>
      <c r="O29" s="45"/>
      <c r="P29" s="200"/>
      <c r="Q29" s="46"/>
      <c r="R29" s="4"/>
      <c r="S29" s="4"/>
      <c r="T29" s="4"/>
      <c r="U29" s="4"/>
      <c r="V29" s="4"/>
      <c r="W29" s="4"/>
      <c r="X29" s="4"/>
      <c r="Y29" s="4"/>
    </row>
    <row r="30" spans="1:25" ht="13.5" customHeight="1">
      <c r="A30" s="44">
        <v>22</v>
      </c>
      <c r="B30" s="204"/>
      <c r="C30" s="226"/>
      <c r="D30" s="45"/>
      <c r="E30" s="45"/>
      <c r="F30" s="45"/>
      <c r="G30" s="227"/>
      <c r="H30" s="244"/>
      <c r="I30" s="245"/>
      <c r="J30" s="245"/>
      <c r="K30" s="245"/>
      <c r="L30" s="245"/>
      <c r="M30" s="246"/>
      <c r="N30" s="208"/>
      <c r="O30" s="45"/>
      <c r="P30" s="200"/>
      <c r="Q30" s="46"/>
      <c r="R30" s="4"/>
      <c r="S30" s="4"/>
      <c r="T30" s="4"/>
      <c r="U30" s="4"/>
      <c r="V30" s="4"/>
      <c r="W30" s="4"/>
      <c r="X30" s="4"/>
      <c r="Y30" s="4"/>
    </row>
    <row r="31" spans="1:25" ht="13.5" customHeight="1">
      <c r="A31" s="44">
        <v>23</v>
      </c>
      <c r="B31" s="204"/>
      <c r="C31" s="226"/>
      <c r="D31" s="45"/>
      <c r="E31" s="45"/>
      <c r="F31" s="45"/>
      <c r="G31" s="227"/>
      <c r="H31" s="244"/>
      <c r="I31" s="245"/>
      <c r="J31" s="245"/>
      <c r="K31" s="245"/>
      <c r="L31" s="245"/>
      <c r="M31" s="246"/>
      <c r="N31" s="208"/>
      <c r="O31" s="45"/>
      <c r="P31" s="200"/>
      <c r="Q31" s="46"/>
      <c r="R31" s="4"/>
      <c r="S31" s="4"/>
      <c r="T31" s="4"/>
      <c r="U31" s="4"/>
      <c r="V31" s="4"/>
      <c r="W31" s="4"/>
      <c r="X31" s="4"/>
      <c r="Y31" s="4"/>
    </row>
    <row r="32" spans="1:25" ht="13.5" customHeight="1">
      <c r="A32" s="44">
        <v>24</v>
      </c>
      <c r="B32" s="204"/>
      <c r="C32" s="226"/>
      <c r="D32" s="45"/>
      <c r="E32" s="45"/>
      <c r="F32" s="45"/>
      <c r="G32" s="227"/>
      <c r="H32" s="244"/>
      <c r="I32" s="245"/>
      <c r="J32" s="245"/>
      <c r="K32" s="245"/>
      <c r="L32" s="245"/>
      <c r="M32" s="246"/>
      <c r="N32" s="208"/>
      <c r="O32" s="45"/>
      <c r="P32" s="200"/>
      <c r="Q32" s="46"/>
      <c r="R32" s="4"/>
      <c r="S32" s="4"/>
      <c r="T32" s="4"/>
      <c r="U32" s="4"/>
      <c r="V32" s="4"/>
      <c r="W32" s="4"/>
      <c r="X32" s="4"/>
      <c r="Y32" s="4"/>
    </row>
    <row r="33" spans="1:25" ht="13.5" customHeight="1">
      <c r="A33" s="44">
        <v>25</v>
      </c>
      <c r="B33" s="204"/>
      <c r="C33" s="226"/>
      <c r="D33" s="45"/>
      <c r="E33" s="45"/>
      <c r="F33" s="45"/>
      <c r="G33" s="227"/>
      <c r="H33" s="244"/>
      <c r="I33" s="245"/>
      <c r="J33" s="245"/>
      <c r="K33" s="245"/>
      <c r="L33" s="245"/>
      <c r="M33" s="246"/>
      <c r="N33" s="208"/>
      <c r="O33" s="45"/>
      <c r="P33" s="200"/>
      <c r="Q33" s="46"/>
      <c r="R33" s="4"/>
      <c r="S33" s="4"/>
      <c r="T33" s="4"/>
      <c r="U33" s="4"/>
      <c r="V33" s="4"/>
      <c r="W33" s="4"/>
      <c r="X33" s="4"/>
      <c r="Y33" s="4"/>
    </row>
    <row r="34" spans="1:25" ht="13.5" customHeight="1">
      <c r="A34" s="44">
        <v>26</v>
      </c>
      <c r="B34" s="204"/>
      <c r="C34" s="226"/>
      <c r="D34" s="45"/>
      <c r="E34" s="45"/>
      <c r="F34" s="45"/>
      <c r="G34" s="227"/>
      <c r="H34" s="244"/>
      <c r="I34" s="245"/>
      <c r="J34" s="245"/>
      <c r="K34" s="245"/>
      <c r="L34" s="245"/>
      <c r="M34" s="246"/>
      <c r="N34" s="208"/>
      <c r="O34" s="45"/>
      <c r="P34" s="200"/>
      <c r="Q34" s="46"/>
      <c r="R34" s="4"/>
      <c r="S34" s="4"/>
      <c r="T34" s="4"/>
      <c r="U34" s="4"/>
      <c r="V34" s="4"/>
      <c r="W34" s="4"/>
      <c r="X34" s="4"/>
      <c r="Y34" s="4"/>
    </row>
    <row r="35" spans="1:25" ht="13.5" customHeight="1">
      <c r="A35" s="44">
        <v>27</v>
      </c>
      <c r="B35" s="204"/>
      <c r="C35" s="226"/>
      <c r="D35" s="45"/>
      <c r="E35" s="45"/>
      <c r="F35" s="45"/>
      <c r="G35" s="227"/>
      <c r="H35" s="244"/>
      <c r="I35" s="245"/>
      <c r="J35" s="245"/>
      <c r="K35" s="245"/>
      <c r="L35" s="245"/>
      <c r="M35" s="246"/>
      <c r="N35" s="208"/>
      <c r="O35" s="45"/>
      <c r="P35" s="200"/>
      <c r="Q35" s="46"/>
      <c r="R35" s="4"/>
      <c r="S35" s="4"/>
      <c r="T35" s="4"/>
      <c r="U35" s="4"/>
      <c r="V35" s="4"/>
      <c r="W35" s="4"/>
      <c r="X35" s="4"/>
      <c r="Y35" s="4"/>
    </row>
    <row r="36" spans="1:25" ht="13.5" customHeight="1">
      <c r="A36" s="44">
        <v>28</v>
      </c>
      <c r="B36" s="204"/>
      <c r="C36" s="226"/>
      <c r="D36" s="45"/>
      <c r="E36" s="45"/>
      <c r="F36" s="45"/>
      <c r="G36" s="227"/>
      <c r="H36" s="244"/>
      <c r="I36" s="245"/>
      <c r="J36" s="245"/>
      <c r="K36" s="245"/>
      <c r="L36" s="245"/>
      <c r="M36" s="246"/>
      <c r="N36" s="208"/>
      <c r="O36" s="45"/>
      <c r="P36" s="200"/>
      <c r="Q36" s="46"/>
      <c r="R36" s="4"/>
      <c r="S36" s="4"/>
      <c r="T36" s="4"/>
      <c r="U36" s="4"/>
      <c r="V36" s="4"/>
      <c r="W36" s="4"/>
      <c r="X36" s="4"/>
      <c r="Y36" s="4"/>
    </row>
    <row r="37" spans="1:25" ht="13.5" customHeight="1">
      <c r="A37" s="44">
        <v>29</v>
      </c>
      <c r="B37" s="204"/>
      <c r="C37" s="226"/>
      <c r="D37" s="45"/>
      <c r="E37" s="45"/>
      <c r="F37" s="45"/>
      <c r="G37" s="227"/>
      <c r="H37" s="244"/>
      <c r="I37" s="245"/>
      <c r="J37" s="245"/>
      <c r="K37" s="245"/>
      <c r="L37" s="245"/>
      <c r="M37" s="246"/>
      <c r="N37" s="208"/>
      <c r="O37" s="45"/>
      <c r="P37" s="200"/>
      <c r="Q37" s="46"/>
      <c r="R37" s="4"/>
      <c r="S37" s="4"/>
      <c r="T37" s="4"/>
      <c r="U37" s="4"/>
      <c r="V37" s="4"/>
      <c r="W37" s="4"/>
      <c r="X37" s="4"/>
      <c r="Y37" s="4"/>
    </row>
    <row r="38" spans="1:25" ht="13.5" customHeight="1">
      <c r="A38" s="44">
        <v>30</v>
      </c>
      <c r="B38" s="204"/>
      <c r="C38" s="226"/>
      <c r="D38" s="45"/>
      <c r="E38" s="45"/>
      <c r="F38" s="45"/>
      <c r="G38" s="227"/>
      <c r="H38" s="244"/>
      <c r="I38" s="245"/>
      <c r="J38" s="245"/>
      <c r="K38" s="245"/>
      <c r="L38" s="245"/>
      <c r="M38" s="246"/>
      <c r="N38" s="208"/>
      <c r="O38" s="45"/>
      <c r="P38" s="200"/>
      <c r="Q38" s="46"/>
      <c r="R38" s="4"/>
      <c r="S38" s="4"/>
      <c r="T38" s="4"/>
      <c r="U38" s="4"/>
      <c r="V38" s="4"/>
      <c r="W38" s="4"/>
      <c r="X38" s="4"/>
      <c r="Y38" s="4"/>
    </row>
    <row r="39" spans="1:25" ht="13.5" customHeight="1">
      <c r="A39" s="44">
        <v>31</v>
      </c>
      <c r="B39" s="204"/>
      <c r="C39" s="226"/>
      <c r="D39" s="45"/>
      <c r="E39" s="45"/>
      <c r="F39" s="45"/>
      <c r="G39" s="227"/>
      <c r="H39" s="244"/>
      <c r="I39" s="245"/>
      <c r="J39" s="245"/>
      <c r="K39" s="245"/>
      <c r="L39" s="245"/>
      <c r="M39" s="246"/>
      <c r="N39" s="208"/>
      <c r="O39" s="45"/>
      <c r="P39" s="200"/>
      <c r="Q39" s="46"/>
      <c r="R39" s="4"/>
      <c r="S39" s="4"/>
      <c r="T39" s="4"/>
      <c r="U39" s="4"/>
      <c r="V39" s="4"/>
      <c r="W39" s="4"/>
      <c r="X39" s="4"/>
      <c r="Y39" s="4"/>
    </row>
    <row r="40" spans="1:25" ht="13.5" customHeight="1">
      <c r="A40" s="48">
        <v>32</v>
      </c>
      <c r="B40" s="205"/>
      <c r="C40" s="228"/>
      <c r="D40" s="229"/>
      <c r="E40" s="229"/>
      <c r="F40" s="229"/>
      <c r="G40" s="230"/>
      <c r="H40" s="247"/>
      <c r="I40" s="248"/>
      <c r="J40" s="248"/>
      <c r="K40" s="248"/>
      <c r="L40" s="248"/>
      <c r="M40" s="249"/>
      <c r="N40" s="209"/>
      <c r="O40" s="49"/>
      <c r="P40" s="201"/>
      <c r="Q40" s="50"/>
      <c r="R40" s="4"/>
      <c r="S40" s="4"/>
      <c r="T40" s="4"/>
      <c r="U40" s="4"/>
      <c r="V40" s="4"/>
      <c r="W40" s="4"/>
      <c r="X40" s="4"/>
      <c r="Y40" s="4"/>
    </row>
  </sheetData>
  <sheetProtection password="960E" sheet="1" objects="1" scenarios="1"/>
  <conditionalFormatting sqref="J8:K8 D8:E8 F6 G8:H8 M8 O8:Q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7"/>
  <sheetViews>
    <sheetView view="pageBreakPreview" zoomScale="70" zoomScaleNormal="100" zoomScaleSheetLayoutView="70" workbookViewId="0">
      <selection activeCell="J23" sqref="J23"/>
    </sheetView>
  </sheetViews>
  <sheetFormatPr defaultColWidth="14.453125" defaultRowHeight="15" customHeight="1"/>
  <cols>
    <col min="1" max="1" width="10" customWidth="1"/>
    <col min="2" max="25" width="9.6328125" customWidth="1"/>
    <col min="26" max="27" width="8.81640625" style="169" customWidth="1"/>
    <col min="28" max="28" width="8.81640625" style="112" customWidth="1"/>
    <col min="29" max="29" width="8.81640625" customWidth="1"/>
  </cols>
  <sheetData>
    <row r="1" spans="1:29" ht="13.5" customHeight="1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63"/>
      <c r="AA1" s="164"/>
      <c r="AB1" s="109"/>
      <c r="AC1" s="1"/>
    </row>
    <row r="2" spans="1:29" ht="13.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163"/>
      <c r="AA2" s="164"/>
      <c r="AB2" s="109"/>
      <c r="AC2" s="1"/>
    </row>
    <row r="3" spans="1:29" ht="13.5" customHeight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163"/>
      <c r="AA3" s="164"/>
      <c r="AB3" s="109"/>
      <c r="AC3" s="1"/>
    </row>
    <row r="4" spans="1:29" ht="13.5" customHeight="1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  <c r="V4" s="53"/>
      <c r="W4" s="53"/>
      <c r="X4" s="52"/>
      <c r="Y4" s="53"/>
      <c r="Z4" s="165"/>
      <c r="AA4" s="166"/>
      <c r="AB4" s="110"/>
      <c r="AC4" s="52"/>
    </row>
    <row r="5" spans="1:29" ht="21.5" thickBot="1">
      <c r="A5" s="55" t="str">
        <f>'2 Input'!B7</f>
        <v>Facility name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188">
        <f>'2 Input'!B8</f>
        <v>2022</v>
      </c>
      <c r="Y5" s="2"/>
      <c r="Z5" s="163"/>
      <c r="AA5" s="164"/>
      <c r="AB5" s="109"/>
      <c r="AC5" s="1"/>
    </row>
    <row r="6" spans="1:29" ht="13.5" customHeight="1" thickTop="1" thickBot="1">
      <c r="A6" s="1"/>
      <c r="B6" s="2"/>
      <c r="C6" s="157"/>
      <c r="D6" s="159" t="str">
        <f>'2 Input'!A11</f>
        <v>Infectious waste</v>
      </c>
      <c r="E6" s="158"/>
      <c r="F6" s="161"/>
      <c r="G6" s="158"/>
      <c r="H6" s="231"/>
      <c r="I6" s="232"/>
      <c r="J6" s="232"/>
      <c r="K6" s="233" t="s">
        <v>102</v>
      </c>
      <c r="L6" s="232"/>
      <c r="M6" s="234"/>
      <c r="N6" s="158"/>
      <c r="O6" s="162" t="s">
        <v>88</v>
      </c>
      <c r="P6" s="161"/>
      <c r="Q6" s="160"/>
      <c r="R6" s="157"/>
      <c r="S6" s="187" t="s">
        <v>117</v>
      </c>
      <c r="T6" s="160"/>
      <c r="U6" s="157"/>
      <c r="V6" s="158"/>
      <c r="W6" s="187" t="s">
        <v>118</v>
      </c>
      <c r="X6" s="158"/>
      <c r="Y6" s="160"/>
      <c r="Z6" s="163"/>
      <c r="AA6" s="164"/>
      <c r="AB6" s="109"/>
      <c r="AC6" s="1"/>
    </row>
    <row r="7" spans="1:29" ht="83.25" customHeight="1" thickBot="1">
      <c r="A7" s="56" t="s">
        <v>62</v>
      </c>
      <c r="B7" s="56" t="str">
        <f>'2 Input'!B27</f>
        <v>Occupied beds</v>
      </c>
      <c r="C7" s="156" t="str">
        <f>'2 Input'!B11</f>
        <v xml:space="preserve">Infectious waste </v>
      </c>
      <c r="D7" s="146" t="str">
        <f>'2 Input'!B12</f>
        <v xml:space="preserve">Pathological (and Anatomical) waste </v>
      </c>
      <c r="E7" s="146" t="str">
        <f>'2 Input'!B13</f>
        <v xml:space="preserve">Sharps </v>
      </c>
      <c r="F7" s="146" t="str">
        <f>'2 Input'!B14</f>
        <v>Liquid infectious waste</v>
      </c>
      <c r="G7" s="146" t="str">
        <f>'2 Input'!B15</f>
        <v>Laboratory infectious waste</v>
      </c>
      <c r="H7" s="155" t="str">
        <f>'2 Input'!B16</f>
        <v xml:space="preserve">Pharmaceutical waste </v>
      </c>
      <c r="I7" s="250" t="str">
        <f>'2 Input'!B17</f>
        <v xml:space="preserve">Genotoxic waste </v>
      </c>
      <c r="J7" s="250" t="str">
        <f>'2 Input'!B18</f>
        <v>Chemical waste</v>
      </c>
      <c r="K7" s="250" t="str">
        <f>'2 Input'!B19</f>
        <v>Waste with high content of heavy metals</v>
      </c>
      <c r="L7" s="250" t="str">
        <f>'2 Input'!B20</f>
        <v>Radioactive waste</v>
      </c>
      <c r="M7" s="251" t="str">
        <f>'2 Input'!B21</f>
        <v xml:space="preserve">Pressurized containers </v>
      </c>
      <c r="N7" s="191" t="str">
        <f>'2 Input'!B22</f>
        <v>Biodegradable waste</v>
      </c>
      <c r="O7" s="192" t="str">
        <f>'2 Input'!B23</f>
        <v>Non-biodegradable waste</v>
      </c>
      <c r="P7" s="192" t="str">
        <f>'2 Input'!B24</f>
        <v>Recyclable waste</v>
      </c>
      <c r="Q7" s="193" t="str">
        <f>'2 Input'!B25</f>
        <v xml:space="preserve">Other general waste </v>
      </c>
      <c r="R7" s="186" t="s">
        <v>99</v>
      </c>
      <c r="S7" s="186" t="s">
        <v>97</v>
      </c>
      <c r="T7" s="186" t="s">
        <v>114</v>
      </c>
      <c r="U7" s="189" t="s">
        <v>100</v>
      </c>
      <c r="V7" s="189" t="s">
        <v>101</v>
      </c>
      <c r="W7" s="189" t="s">
        <v>63</v>
      </c>
      <c r="X7" s="186" t="s">
        <v>64</v>
      </c>
      <c r="Y7" s="190" t="s">
        <v>65</v>
      </c>
      <c r="Z7" s="163"/>
      <c r="AA7" s="167"/>
      <c r="AB7" s="111"/>
      <c r="AC7" s="4"/>
    </row>
    <row r="8" spans="1:29" ht="13.5" customHeight="1" thickBot="1">
      <c r="A8" s="58"/>
      <c r="B8" s="51" t="s">
        <v>66</v>
      </c>
      <c r="C8" s="51" t="s">
        <v>41</v>
      </c>
      <c r="D8" s="51" t="s">
        <v>41</v>
      </c>
      <c r="E8" s="51" t="s">
        <v>41</v>
      </c>
      <c r="F8" s="51" t="s">
        <v>41</v>
      </c>
      <c r="G8" s="104" t="s">
        <v>41</v>
      </c>
      <c r="H8" s="147" t="s">
        <v>41</v>
      </c>
      <c r="I8" s="194" t="s">
        <v>41</v>
      </c>
      <c r="J8" s="194" t="s">
        <v>41</v>
      </c>
      <c r="K8" s="194" t="s">
        <v>41</v>
      </c>
      <c r="L8" s="194" t="s">
        <v>41</v>
      </c>
      <c r="M8" s="252" t="s">
        <v>41</v>
      </c>
      <c r="N8" s="147" t="s">
        <v>41</v>
      </c>
      <c r="O8" s="194" t="s">
        <v>41</v>
      </c>
      <c r="P8" s="194" t="s">
        <v>41</v>
      </c>
      <c r="Q8" s="148" t="s">
        <v>41</v>
      </c>
      <c r="R8" s="59" t="s">
        <v>41</v>
      </c>
      <c r="S8" s="59" t="s">
        <v>41</v>
      </c>
      <c r="T8" s="59" t="s">
        <v>41</v>
      </c>
      <c r="U8" s="60" t="s">
        <v>41</v>
      </c>
      <c r="V8" s="108" t="s">
        <v>41</v>
      </c>
      <c r="W8" s="108" t="s">
        <v>41</v>
      </c>
      <c r="X8" s="59" t="s">
        <v>41</v>
      </c>
      <c r="Y8" s="60" t="s">
        <v>41</v>
      </c>
      <c r="Z8" s="163"/>
      <c r="AA8" s="167"/>
      <c r="AB8" s="111"/>
      <c r="AC8" s="4"/>
    </row>
    <row r="9" spans="1:29" ht="13.5" customHeight="1">
      <c r="A9" s="61" t="s">
        <v>67</v>
      </c>
      <c r="B9" s="87">
        <f t="shared" ref="B9:B20" si="0">Z9/AA9</f>
        <v>0</v>
      </c>
      <c r="C9" s="87">
        <f>SUM('6 Waste data'!C11:C42)</f>
        <v>0</v>
      </c>
      <c r="D9" s="88">
        <f>SUM('6 Waste data'!D11:D42)</f>
        <v>0</v>
      </c>
      <c r="E9" s="88">
        <f>SUM('6 Waste data'!E11:E42)</f>
        <v>0</v>
      </c>
      <c r="F9" s="88">
        <f>SUM('6 Waste data'!F11:F42)</f>
        <v>0</v>
      </c>
      <c r="G9" s="105">
        <f>SUM('6 Waste data'!G11:G42)</f>
        <v>0</v>
      </c>
      <c r="H9" s="149">
        <f>SUM('6 Waste data'!H11:H42)</f>
        <v>0</v>
      </c>
      <c r="I9" s="195">
        <f>SUM('6 Waste data'!I11:I42)</f>
        <v>0</v>
      </c>
      <c r="J9" s="195">
        <f>SUM('6 Waste data'!J11:J42)</f>
        <v>0</v>
      </c>
      <c r="K9" s="195">
        <f>SUM('6 Waste data'!K11:K42)</f>
        <v>0</v>
      </c>
      <c r="L9" s="195">
        <f>SUM('6 Waste data'!L11:L42)</f>
        <v>0</v>
      </c>
      <c r="M9" s="253">
        <f>SUM('6 Waste data'!M11:M42)</f>
        <v>0</v>
      </c>
      <c r="N9" s="149">
        <f>SUM('6 Waste data'!N11:N42)</f>
        <v>0</v>
      </c>
      <c r="O9" s="195">
        <f>SUM('6 Waste data'!O11:O42)</f>
        <v>0</v>
      </c>
      <c r="P9" s="195">
        <f>SUM('6 Waste data'!P11:P42)</f>
        <v>0</v>
      </c>
      <c r="Q9" s="150">
        <f>SUM('6 Waste data'!Q11:Q42)</f>
        <v>0</v>
      </c>
      <c r="R9" s="89">
        <f>SUM(C9:G9)</f>
        <v>0</v>
      </c>
      <c r="S9" s="89">
        <f>SUM(H9:M9)</f>
        <v>0</v>
      </c>
      <c r="T9" s="89">
        <f>SUM(N9:Q9)</f>
        <v>0</v>
      </c>
      <c r="U9" s="90" t="str">
        <f t="shared" ref="U9:U20" si="1">IF(Z9=0,"-",R9/Z9)</f>
        <v>-</v>
      </c>
      <c r="V9" s="90" t="str">
        <f>IF(Z9=0,"",S9/Z9)</f>
        <v/>
      </c>
      <c r="W9" s="90" t="str">
        <f>IF(Z9=0,"-",T9/Z9)</f>
        <v>-</v>
      </c>
      <c r="X9" s="89">
        <f>SUM(R9:T9)</f>
        <v>0</v>
      </c>
      <c r="Y9" s="90" t="str">
        <f t="shared" ref="Y9:Y20" si="2">IF(Z9=0,"-",X9/Z9)</f>
        <v>-</v>
      </c>
      <c r="Z9" s="168">
        <f>SUM('6 Waste data'!B11:B42)</f>
        <v>0</v>
      </c>
      <c r="AA9" s="167">
        <v>31</v>
      </c>
      <c r="AB9" s="111"/>
      <c r="AC9" s="4"/>
    </row>
    <row r="10" spans="1:29" ht="13.5" customHeight="1">
      <c r="A10" s="62" t="s">
        <v>68</v>
      </c>
      <c r="B10" s="91">
        <f t="shared" si="0"/>
        <v>0</v>
      </c>
      <c r="C10" s="91">
        <f>SUM('6 Waste data'!C43:C74)</f>
        <v>0</v>
      </c>
      <c r="D10" s="92">
        <f>SUM('6 Waste data'!D43:D74)</f>
        <v>0</v>
      </c>
      <c r="E10" s="92">
        <f>SUM('6 Waste data'!E43:E74)</f>
        <v>0</v>
      </c>
      <c r="F10" s="92">
        <f>SUM('6 Waste data'!F43:F74)</f>
        <v>0</v>
      </c>
      <c r="G10" s="106">
        <f>SUM('6 Waste data'!G43:G74)</f>
        <v>0</v>
      </c>
      <c r="H10" s="151">
        <f>SUM('6 Waste data'!H43:H74)</f>
        <v>0</v>
      </c>
      <c r="I10" s="196">
        <f>SUM('6 Waste data'!I43:I74)</f>
        <v>0</v>
      </c>
      <c r="J10" s="196">
        <f>SUM('6 Waste data'!J43:J74)</f>
        <v>0</v>
      </c>
      <c r="K10" s="196">
        <f>SUM('6 Waste data'!K43:K74)</f>
        <v>0</v>
      </c>
      <c r="L10" s="196">
        <f>SUM('6 Waste data'!L43:L74)</f>
        <v>0</v>
      </c>
      <c r="M10" s="254">
        <f>SUM('6 Waste data'!M43:M74)</f>
        <v>0</v>
      </c>
      <c r="N10" s="151">
        <f>SUM('6 Waste data'!N43:N74)</f>
        <v>0</v>
      </c>
      <c r="O10" s="196">
        <f>SUM('6 Waste data'!O43:O74)</f>
        <v>0</v>
      </c>
      <c r="P10" s="196">
        <f>SUM('6 Waste data'!P43:P74)</f>
        <v>0</v>
      </c>
      <c r="Q10" s="152">
        <f>SUM('6 Waste data'!Q43:Q74)</f>
        <v>0</v>
      </c>
      <c r="R10" s="93">
        <f>SUM(C10:G10)</f>
        <v>0</v>
      </c>
      <c r="S10" s="93">
        <f t="shared" ref="S10:S20" si="3">SUM(H10:M10)</f>
        <v>0</v>
      </c>
      <c r="T10" s="93">
        <f t="shared" ref="T10:T20" si="4">SUM(N10:Q10)</f>
        <v>0</v>
      </c>
      <c r="U10" s="94" t="str">
        <f t="shared" si="1"/>
        <v>-</v>
      </c>
      <c r="V10" s="94" t="str">
        <f t="shared" ref="V10:V20" si="5">IF(Z10=0,"",S10/Z10)</f>
        <v/>
      </c>
      <c r="W10" s="94" t="str">
        <f t="shared" ref="W10:W20" si="6">IF(Z10=0,"-",T10/Z10)</f>
        <v>-</v>
      </c>
      <c r="X10" s="93">
        <f t="shared" ref="X10:X20" si="7">SUM(R10:T10)</f>
        <v>0</v>
      </c>
      <c r="Y10" s="94" t="str">
        <f t="shared" si="2"/>
        <v>-</v>
      </c>
      <c r="Z10" s="168">
        <f>SUM('6 Waste data'!B43:B74)</f>
        <v>0</v>
      </c>
      <c r="AA10" s="167">
        <v>28</v>
      </c>
      <c r="AB10" s="111"/>
      <c r="AC10" s="4"/>
    </row>
    <row r="11" spans="1:29" ht="13.5" customHeight="1">
      <c r="A11" s="62" t="s">
        <v>69</v>
      </c>
      <c r="B11" s="91">
        <f t="shared" si="0"/>
        <v>0</v>
      </c>
      <c r="C11" s="91">
        <f>SUM('6 Waste data'!C75:C106)</f>
        <v>0</v>
      </c>
      <c r="D11" s="92">
        <f>SUM('6 Waste data'!D75:D106)</f>
        <v>0</v>
      </c>
      <c r="E11" s="92">
        <f>SUM('6 Waste data'!E75:E106)</f>
        <v>0</v>
      </c>
      <c r="F11" s="92">
        <f>SUM('6 Waste data'!F75:F106)</f>
        <v>0</v>
      </c>
      <c r="G11" s="106">
        <f>SUM('6 Waste data'!G75:G106)</f>
        <v>0</v>
      </c>
      <c r="H11" s="151">
        <f>SUM('6 Waste data'!H75:H106)</f>
        <v>0</v>
      </c>
      <c r="I11" s="196">
        <f>SUM('6 Waste data'!I75:I106)</f>
        <v>0</v>
      </c>
      <c r="J11" s="196">
        <f>SUM('6 Waste data'!J75:J106)</f>
        <v>0</v>
      </c>
      <c r="K11" s="196">
        <f>SUM('6 Waste data'!K75:K106)</f>
        <v>0</v>
      </c>
      <c r="L11" s="196">
        <f>SUM('6 Waste data'!L75:L106)</f>
        <v>0</v>
      </c>
      <c r="M11" s="254">
        <f>SUM('6 Waste data'!M75:M106)</f>
        <v>0</v>
      </c>
      <c r="N11" s="151">
        <f>SUM('6 Waste data'!N75:N106)</f>
        <v>0</v>
      </c>
      <c r="O11" s="196">
        <f>SUM('6 Waste data'!O75:O106)</f>
        <v>0</v>
      </c>
      <c r="P11" s="196">
        <f>SUM('6 Waste data'!P75:P106)</f>
        <v>0</v>
      </c>
      <c r="Q11" s="152">
        <f>SUM('6 Waste data'!Q75:Q106)</f>
        <v>0</v>
      </c>
      <c r="R11" s="93">
        <f t="shared" ref="R11:R20" si="8">SUM(C11:G11)</f>
        <v>0</v>
      </c>
      <c r="S11" s="93">
        <f t="shared" si="3"/>
        <v>0</v>
      </c>
      <c r="T11" s="93">
        <f t="shared" si="4"/>
        <v>0</v>
      </c>
      <c r="U11" s="94" t="str">
        <f t="shared" si="1"/>
        <v>-</v>
      </c>
      <c r="V11" s="94" t="str">
        <f t="shared" si="5"/>
        <v/>
      </c>
      <c r="W11" s="94" t="str">
        <f t="shared" si="6"/>
        <v>-</v>
      </c>
      <c r="X11" s="93">
        <f t="shared" si="7"/>
        <v>0</v>
      </c>
      <c r="Y11" s="94" t="str">
        <f t="shared" si="2"/>
        <v>-</v>
      </c>
      <c r="Z11" s="168">
        <f>SUM('6 Waste data'!B75:B106)</f>
        <v>0</v>
      </c>
      <c r="AA11" s="167">
        <v>31</v>
      </c>
      <c r="AB11" s="111"/>
      <c r="AC11" s="4"/>
    </row>
    <row r="12" spans="1:29" ht="13.5" customHeight="1">
      <c r="A12" s="62" t="s">
        <v>70</v>
      </c>
      <c r="B12" s="91">
        <f t="shared" si="0"/>
        <v>0</v>
      </c>
      <c r="C12" s="91">
        <f>SUM('6 Waste data'!C107:C138)</f>
        <v>0</v>
      </c>
      <c r="D12" s="92">
        <f>SUM('6 Waste data'!D107:D138)</f>
        <v>0</v>
      </c>
      <c r="E12" s="92">
        <f>SUM('6 Waste data'!E107:E138)</f>
        <v>0</v>
      </c>
      <c r="F12" s="92">
        <f>SUM('6 Waste data'!F107:F138)</f>
        <v>0</v>
      </c>
      <c r="G12" s="106">
        <f>SUM('6 Waste data'!G107:G138)</f>
        <v>0</v>
      </c>
      <c r="H12" s="151">
        <f>SUM('6 Waste data'!H107:H138)</f>
        <v>0</v>
      </c>
      <c r="I12" s="196">
        <f>SUM('6 Waste data'!I107:I138)</f>
        <v>0</v>
      </c>
      <c r="J12" s="196">
        <f>SUM('6 Waste data'!J107:J138)</f>
        <v>0</v>
      </c>
      <c r="K12" s="196">
        <f>SUM('6 Waste data'!K107:K138)</f>
        <v>0</v>
      </c>
      <c r="L12" s="196">
        <f>SUM('6 Waste data'!L107:L138)</f>
        <v>0</v>
      </c>
      <c r="M12" s="254">
        <f>SUM('6 Waste data'!M107:M138)</f>
        <v>0</v>
      </c>
      <c r="N12" s="151">
        <f>SUM('6 Waste data'!N107:N138)</f>
        <v>0</v>
      </c>
      <c r="O12" s="196">
        <f>SUM('6 Waste data'!O107:O138)</f>
        <v>0</v>
      </c>
      <c r="P12" s="196">
        <f>SUM('6 Waste data'!P107:P138)</f>
        <v>0</v>
      </c>
      <c r="Q12" s="152">
        <f>SUM('6 Waste data'!Q107:Q138)</f>
        <v>0</v>
      </c>
      <c r="R12" s="93">
        <f t="shared" si="8"/>
        <v>0</v>
      </c>
      <c r="S12" s="93">
        <f t="shared" si="3"/>
        <v>0</v>
      </c>
      <c r="T12" s="93">
        <f t="shared" si="4"/>
        <v>0</v>
      </c>
      <c r="U12" s="94" t="str">
        <f t="shared" si="1"/>
        <v>-</v>
      </c>
      <c r="V12" s="94" t="str">
        <f t="shared" si="5"/>
        <v/>
      </c>
      <c r="W12" s="94" t="str">
        <f t="shared" si="6"/>
        <v>-</v>
      </c>
      <c r="X12" s="93">
        <f t="shared" si="7"/>
        <v>0</v>
      </c>
      <c r="Y12" s="94" t="str">
        <f t="shared" si="2"/>
        <v>-</v>
      </c>
      <c r="Z12" s="168">
        <f>SUM('6 Waste data'!B107:B138)</f>
        <v>0</v>
      </c>
      <c r="AA12" s="167">
        <v>30</v>
      </c>
      <c r="AB12" s="111"/>
      <c r="AC12" s="4"/>
    </row>
    <row r="13" spans="1:29" ht="13.5" customHeight="1">
      <c r="A13" s="62" t="s">
        <v>73</v>
      </c>
      <c r="B13" s="91">
        <f t="shared" si="0"/>
        <v>0</v>
      </c>
      <c r="C13" s="91">
        <f>SUM('6 Waste data'!C139:C170)</f>
        <v>0</v>
      </c>
      <c r="D13" s="92">
        <f>SUM('6 Waste data'!D139:D170)</f>
        <v>0</v>
      </c>
      <c r="E13" s="92">
        <f>SUM('6 Waste data'!E139:E170)</f>
        <v>0</v>
      </c>
      <c r="F13" s="92">
        <f>SUM('6 Waste data'!F139:F170)</f>
        <v>0</v>
      </c>
      <c r="G13" s="106">
        <f>SUM('6 Waste data'!G139:G170)</f>
        <v>0</v>
      </c>
      <c r="H13" s="151">
        <f>SUM('6 Waste data'!H139:H170)</f>
        <v>0</v>
      </c>
      <c r="I13" s="196">
        <f>SUM('6 Waste data'!I139:I170)</f>
        <v>0</v>
      </c>
      <c r="J13" s="196">
        <f>SUM('6 Waste data'!J139:J170)</f>
        <v>0</v>
      </c>
      <c r="K13" s="196">
        <f>SUM('6 Waste data'!K139:K170)</f>
        <v>0</v>
      </c>
      <c r="L13" s="196">
        <f>SUM('6 Waste data'!L139:L170)</f>
        <v>0</v>
      </c>
      <c r="M13" s="254">
        <f>SUM('6 Waste data'!M139:M170)</f>
        <v>0</v>
      </c>
      <c r="N13" s="151">
        <f>SUM('6 Waste data'!N139:N170)</f>
        <v>0</v>
      </c>
      <c r="O13" s="196">
        <f>SUM('6 Waste data'!O139:O170)</f>
        <v>0</v>
      </c>
      <c r="P13" s="196">
        <f>SUM('6 Waste data'!P139:P170)</f>
        <v>0</v>
      </c>
      <c r="Q13" s="152">
        <f>SUM('6 Waste data'!Q139:Q170)</f>
        <v>0</v>
      </c>
      <c r="R13" s="93">
        <f t="shared" si="8"/>
        <v>0</v>
      </c>
      <c r="S13" s="93">
        <f t="shared" si="3"/>
        <v>0</v>
      </c>
      <c r="T13" s="93">
        <f t="shared" si="4"/>
        <v>0</v>
      </c>
      <c r="U13" s="94" t="str">
        <f t="shared" si="1"/>
        <v>-</v>
      </c>
      <c r="V13" s="94" t="str">
        <f t="shared" si="5"/>
        <v/>
      </c>
      <c r="W13" s="94" t="str">
        <f t="shared" si="6"/>
        <v>-</v>
      </c>
      <c r="X13" s="93">
        <f t="shared" si="7"/>
        <v>0</v>
      </c>
      <c r="Y13" s="94" t="str">
        <f t="shared" si="2"/>
        <v>-</v>
      </c>
      <c r="Z13" s="168">
        <f>SUM('6 Waste data'!B139:B170)</f>
        <v>0</v>
      </c>
      <c r="AA13" s="167">
        <v>31</v>
      </c>
      <c r="AB13" s="111"/>
      <c r="AC13" s="4"/>
    </row>
    <row r="14" spans="1:29" ht="13.5" customHeight="1">
      <c r="A14" s="62" t="s">
        <v>74</v>
      </c>
      <c r="B14" s="91">
        <f t="shared" si="0"/>
        <v>0</v>
      </c>
      <c r="C14" s="91">
        <f>SUM('6 Waste data'!C171:C202)</f>
        <v>0</v>
      </c>
      <c r="D14" s="92">
        <f>SUM('6 Waste data'!D171:D202)</f>
        <v>0</v>
      </c>
      <c r="E14" s="92">
        <f>SUM('6 Waste data'!E171:E202)</f>
        <v>0</v>
      </c>
      <c r="F14" s="92">
        <f>SUM('6 Waste data'!F171:F202)</f>
        <v>0</v>
      </c>
      <c r="G14" s="106">
        <f>SUM('6 Waste data'!G171:G202)</f>
        <v>0</v>
      </c>
      <c r="H14" s="151">
        <f>SUM('6 Waste data'!H171:H202)</f>
        <v>0</v>
      </c>
      <c r="I14" s="196">
        <f>SUM('6 Waste data'!I171:I202)</f>
        <v>0</v>
      </c>
      <c r="J14" s="196">
        <f>SUM('6 Waste data'!J171:J202)</f>
        <v>0</v>
      </c>
      <c r="K14" s="196">
        <f>SUM('6 Waste data'!K171:K202)</f>
        <v>0</v>
      </c>
      <c r="L14" s="196">
        <f>SUM('6 Waste data'!L171:L202)</f>
        <v>0</v>
      </c>
      <c r="M14" s="254">
        <f>SUM('6 Waste data'!M171:M202)</f>
        <v>0</v>
      </c>
      <c r="N14" s="151">
        <f>SUM('6 Waste data'!N171:N202)</f>
        <v>0</v>
      </c>
      <c r="O14" s="196">
        <f>SUM('6 Waste data'!O171:O202)</f>
        <v>0</v>
      </c>
      <c r="P14" s="196">
        <f>SUM('6 Waste data'!P171:P202)</f>
        <v>0</v>
      </c>
      <c r="Q14" s="152">
        <f>SUM('6 Waste data'!Q171:Q202)</f>
        <v>0</v>
      </c>
      <c r="R14" s="93">
        <f t="shared" si="8"/>
        <v>0</v>
      </c>
      <c r="S14" s="93">
        <f t="shared" si="3"/>
        <v>0</v>
      </c>
      <c r="T14" s="93">
        <f t="shared" si="4"/>
        <v>0</v>
      </c>
      <c r="U14" s="94" t="str">
        <f t="shared" si="1"/>
        <v>-</v>
      </c>
      <c r="V14" s="94" t="str">
        <f t="shared" si="5"/>
        <v/>
      </c>
      <c r="W14" s="94" t="str">
        <f t="shared" si="6"/>
        <v>-</v>
      </c>
      <c r="X14" s="93">
        <f t="shared" si="7"/>
        <v>0</v>
      </c>
      <c r="Y14" s="94" t="str">
        <f t="shared" si="2"/>
        <v>-</v>
      </c>
      <c r="Z14" s="168">
        <f>SUM('6 Waste data'!B171:B202)</f>
        <v>0</v>
      </c>
      <c r="AA14" s="167">
        <v>30</v>
      </c>
      <c r="AB14" s="111"/>
      <c r="AC14" s="4"/>
    </row>
    <row r="15" spans="1:29" ht="13.5" customHeight="1">
      <c r="A15" s="62" t="s">
        <v>75</v>
      </c>
      <c r="B15" s="91">
        <f t="shared" si="0"/>
        <v>0</v>
      </c>
      <c r="C15" s="91">
        <f>SUM('6 Waste data'!C203:C234)</f>
        <v>0</v>
      </c>
      <c r="D15" s="92">
        <f>SUM('6 Waste data'!D203:D234)</f>
        <v>0</v>
      </c>
      <c r="E15" s="92">
        <f>SUM('6 Waste data'!E203:E234)</f>
        <v>0</v>
      </c>
      <c r="F15" s="92">
        <f>SUM('6 Waste data'!F203:F234)</f>
        <v>0</v>
      </c>
      <c r="G15" s="106">
        <f>SUM('6 Waste data'!G203:G234)</f>
        <v>0</v>
      </c>
      <c r="H15" s="151">
        <f>SUM('6 Waste data'!H203:H234)</f>
        <v>0</v>
      </c>
      <c r="I15" s="196">
        <f>SUM('6 Waste data'!I203:I234)</f>
        <v>0</v>
      </c>
      <c r="J15" s="196">
        <f>SUM('6 Waste data'!J203:J234)</f>
        <v>0</v>
      </c>
      <c r="K15" s="196">
        <f>SUM('6 Waste data'!K203:K234)</f>
        <v>0</v>
      </c>
      <c r="L15" s="196">
        <f>SUM('6 Waste data'!L203:L234)</f>
        <v>0</v>
      </c>
      <c r="M15" s="254">
        <f>SUM('6 Waste data'!M203:M234)</f>
        <v>0</v>
      </c>
      <c r="N15" s="151">
        <f>SUM('6 Waste data'!N203:N234)</f>
        <v>0</v>
      </c>
      <c r="O15" s="196">
        <f>SUM('6 Waste data'!O203:O234)</f>
        <v>0</v>
      </c>
      <c r="P15" s="196">
        <f>SUM('6 Waste data'!P203:P234)</f>
        <v>0</v>
      </c>
      <c r="Q15" s="152">
        <f>SUM('6 Waste data'!Q203:Q234)</f>
        <v>0</v>
      </c>
      <c r="R15" s="93">
        <f t="shared" si="8"/>
        <v>0</v>
      </c>
      <c r="S15" s="93">
        <f t="shared" si="3"/>
        <v>0</v>
      </c>
      <c r="T15" s="93">
        <f t="shared" si="4"/>
        <v>0</v>
      </c>
      <c r="U15" s="94" t="str">
        <f t="shared" si="1"/>
        <v>-</v>
      </c>
      <c r="V15" s="94" t="str">
        <f t="shared" si="5"/>
        <v/>
      </c>
      <c r="W15" s="94" t="str">
        <f t="shared" si="6"/>
        <v>-</v>
      </c>
      <c r="X15" s="93">
        <f t="shared" si="7"/>
        <v>0</v>
      </c>
      <c r="Y15" s="94" t="str">
        <f t="shared" si="2"/>
        <v>-</v>
      </c>
      <c r="Z15" s="168">
        <f>SUM('6 Waste data'!B203:B234)</f>
        <v>0</v>
      </c>
      <c r="AA15" s="167">
        <v>31</v>
      </c>
      <c r="AB15" s="111"/>
      <c r="AC15" s="4"/>
    </row>
    <row r="16" spans="1:29" ht="13.5" customHeight="1">
      <c r="A16" s="62" t="s">
        <v>77</v>
      </c>
      <c r="B16" s="91">
        <f t="shared" si="0"/>
        <v>0</v>
      </c>
      <c r="C16" s="91">
        <f>SUM('6 Waste data'!C235:C266)</f>
        <v>0</v>
      </c>
      <c r="D16" s="92">
        <f>SUM('6 Waste data'!D235:D266)</f>
        <v>0</v>
      </c>
      <c r="E16" s="92">
        <f>SUM('6 Waste data'!E235:E266)</f>
        <v>0</v>
      </c>
      <c r="F16" s="92">
        <f>SUM('6 Waste data'!F235:F266)</f>
        <v>0</v>
      </c>
      <c r="G16" s="106">
        <f>SUM('6 Waste data'!G235:G266)</f>
        <v>0</v>
      </c>
      <c r="H16" s="151">
        <f>SUM('6 Waste data'!H235:H266)</f>
        <v>0</v>
      </c>
      <c r="I16" s="196">
        <f>SUM('6 Waste data'!I235:I266)</f>
        <v>0</v>
      </c>
      <c r="J16" s="196">
        <f>SUM('6 Waste data'!J235:J266)</f>
        <v>0</v>
      </c>
      <c r="K16" s="196">
        <f>SUM('6 Waste data'!K235:K266)</f>
        <v>0</v>
      </c>
      <c r="L16" s="196">
        <f>SUM('6 Waste data'!L235:L266)</f>
        <v>0</v>
      </c>
      <c r="M16" s="254">
        <f>SUM('6 Waste data'!M235:M266)</f>
        <v>0</v>
      </c>
      <c r="N16" s="151">
        <f>SUM('6 Waste data'!N235:N266)</f>
        <v>0</v>
      </c>
      <c r="O16" s="196">
        <f>SUM('6 Waste data'!O235:O266)</f>
        <v>0</v>
      </c>
      <c r="P16" s="196">
        <f>SUM('6 Waste data'!P235:P266)</f>
        <v>0</v>
      </c>
      <c r="Q16" s="152">
        <f>SUM('6 Waste data'!Q235:Q266)</f>
        <v>0</v>
      </c>
      <c r="R16" s="93">
        <f t="shared" si="8"/>
        <v>0</v>
      </c>
      <c r="S16" s="93">
        <f t="shared" si="3"/>
        <v>0</v>
      </c>
      <c r="T16" s="93">
        <f t="shared" si="4"/>
        <v>0</v>
      </c>
      <c r="U16" s="94" t="str">
        <f t="shared" si="1"/>
        <v>-</v>
      </c>
      <c r="V16" s="94" t="str">
        <f t="shared" si="5"/>
        <v/>
      </c>
      <c r="W16" s="94" t="str">
        <f t="shared" si="6"/>
        <v>-</v>
      </c>
      <c r="X16" s="93">
        <f t="shared" si="7"/>
        <v>0</v>
      </c>
      <c r="Y16" s="94" t="str">
        <f t="shared" si="2"/>
        <v>-</v>
      </c>
      <c r="Z16" s="168">
        <f>SUM('6 Waste data'!B235:B266)</f>
        <v>0</v>
      </c>
      <c r="AA16" s="167">
        <v>31</v>
      </c>
      <c r="AB16" s="111"/>
      <c r="AC16" s="4"/>
    </row>
    <row r="17" spans="1:29" ht="13.5" customHeight="1">
      <c r="A17" s="62" t="s">
        <v>78</v>
      </c>
      <c r="B17" s="91">
        <f t="shared" si="0"/>
        <v>0</v>
      </c>
      <c r="C17" s="91">
        <f>SUM('6 Waste data'!C267:C298)</f>
        <v>0</v>
      </c>
      <c r="D17" s="92">
        <f>SUM('6 Waste data'!D267:D298)</f>
        <v>0</v>
      </c>
      <c r="E17" s="92">
        <f>SUM('6 Waste data'!E267:E298)</f>
        <v>0</v>
      </c>
      <c r="F17" s="92">
        <f>SUM('6 Waste data'!F267:F298)</f>
        <v>0</v>
      </c>
      <c r="G17" s="106">
        <f>SUM('6 Waste data'!G267:G298)</f>
        <v>0</v>
      </c>
      <c r="H17" s="151">
        <f>SUM('6 Waste data'!H267:H298)</f>
        <v>0</v>
      </c>
      <c r="I17" s="196">
        <f>SUM('6 Waste data'!I267:I298)</f>
        <v>0</v>
      </c>
      <c r="J17" s="196">
        <f>SUM('6 Waste data'!J267:J298)</f>
        <v>0</v>
      </c>
      <c r="K17" s="196">
        <f>SUM('6 Waste data'!K267:K298)</f>
        <v>0</v>
      </c>
      <c r="L17" s="196">
        <f>SUM('6 Waste data'!L267:L298)</f>
        <v>0</v>
      </c>
      <c r="M17" s="254">
        <f>SUM('6 Waste data'!M267:M298)</f>
        <v>0</v>
      </c>
      <c r="N17" s="151">
        <f>SUM('6 Waste data'!N267:N298)</f>
        <v>0</v>
      </c>
      <c r="O17" s="196">
        <f>SUM('6 Waste data'!O267:O298)</f>
        <v>0</v>
      </c>
      <c r="P17" s="196">
        <f>SUM('6 Waste data'!P267:P298)</f>
        <v>0</v>
      </c>
      <c r="Q17" s="152">
        <f>SUM('6 Waste data'!Q267:Q298)</f>
        <v>0</v>
      </c>
      <c r="R17" s="93">
        <f t="shared" si="8"/>
        <v>0</v>
      </c>
      <c r="S17" s="93">
        <f t="shared" si="3"/>
        <v>0</v>
      </c>
      <c r="T17" s="93">
        <f t="shared" si="4"/>
        <v>0</v>
      </c>
      <c r="U17" s="94" t="str">
        <f t="shared" si="1"/>
        <v>-</v>
      </c>
      <c r="V17" s="94" t="str">
        <f t="shared" si="5"/>
        <v/>
      </c>
      <c r="W17" s="94" t="str">
        <f t="shared" si="6"/>
        <v>-</v>
      </c>
      <c r="X17" s="93">
        <f t="shared" si="7"/>
        <v>0</v>
      </c>
      <c r="Y17" s="94" t="str">
        <f t="shared" si="2"/>
        <v>-</v>
      </c>
      <c r="Z17" s="168">
        <f>SUM('6 Waste data'!B267:B298)</f>
        <v>0</v>
      </c>
      <c r="AA17" s="167">
        <v>30</v>
      </c>
      <c r="AB17" s="111"/>
      <c r="AC17" s="4"/>
    </row>
    <row r="18" spans="1:29" ht="13.5" customHeight="1">
      <c r="A18" s="62" t="s">
        <v>79</v>
      </c>
      <c r="B18" s="91">
        <f t="shared" si="0"/>
        <v>0</v>
      </c>
      <c r="C18" s="91">
        <f>SUM('6 Waste data'!C299:C330)</f>
        <v>0</v>
      </c>
      <c r="D18" s="92">
        <f>SUM('6 Waste data'!D299:D330)</f>
        <v>0</v>
      </c>
      <c r="E18" s="92">
        <f>SUM('6 Waste data'!E299:E330)</f>
        <v>0</v>
      </c>
      <c r="F18" s="92">
        <f>SUM('6 Waste data'!F299:F330)</f>
        <v>0</v>
      </c>
      <c r="G18" s="106">
        <f>SUM('6 Waste data'!G299:G330)</f>
        <v>0</v>
      </c>
      <c r="H18" s="151">
        <f>SUM('6 Waste data'!H299:H330)</f>
        <v>0</v>
      </c>
      <c r="I18" s="196">
        <f>SUM('6 Waste data'!I299:I330)</f>
        <v>0</v>
      </c>
      <c r="J18" s="196">
        <f>SUM('6 Waste data'!J299:J330)</f>
        <v>0</v>
      </c>
      <c r="K18" s="196">
        <f>SUM('6 Waste data'!K299:K330)</f>
        <v>0</v>
      </c>
      <c r="L18" s="196">
        <f>SUM('6 Waste data'!L299:L330)</f>
        <v>0</v>
      </c>
      <c r="M18" s="254">
        <f>SUM('6 Waste data'!M299:M330)</f>
        <v>0</v>
      </c>
      <c r="N18" s="151">
        <f>SUM('6 Waste data'!N299:N330)</f>
        <v>0</v>
      </c>
      <c r="O18" s="196">
        <f>SUM('6 Waste data'!O299:O330)</f>
        <v>0</v>
      </c>
      <c r="P18" s="196">
        <f>SUM('6 Waste data'!P299:P330)</f>
        <v>0</v>
      </c>
      <c r="Q18" s="152">
        <f>SUM('6 Waste data'!Q299:Q330)</f>
        <v>0</v>
      </c>
      <c r="R18" s="93">
        <f t="shared" si="8"/>
        <v>0</v>
      </c>
      <c r="S18" s="93">
        <f t="shared" si="3"/>
        <v>0</v>
      </c>
      <c r="T18" s="93">
        <f t="shared" si="4"/>
        <v>0</v>
      </c>
      <c r="U18" s="94" t="str">
        <f t="shared" si="1"/>
        <v>-</v>
      </c>
      <c r="V18" s="94" t="str">
        <f t="shared" si="5"/>
        <v/>
      </c>
      <c r="W18" s="94" t="str">
        <f t="shared" si="6"/>
        <v>-</v>
      </c>
      <c r="X18" s="93">
        <f t="shared" si="7"/>
        <v>0</v>
      </c>
      <c r="Y18" s="94" t="str">
        <f t="shared" si="2"/>
        <v>-</v>
      </c>
      <c r="Z18" s="168">
        <f>SUM('6 Waste data'!B299:B330)</f>
        <v>0</v>
      </c>
      <c r="AA18" s="167">
        <v>31</v>
      </c>
      <c r="AB18" s="111"/>
      <c r="AC18" s="4"/>
    </row>
    <row r="19" spans="1:29" ht="13.5" customHeight="1">
      <c r="A19" s="62" t="s">
        <v>80</v>
      </c>
      <c r="B19" s="91">
        <f t="shared" si="0"/>
        <v>0</v>
      </c>
      <c r="C19" s="91">
        <f>SUM('6 Waste data'!C331:C362)</f>
        <v>0</v>
      </c>
      <c r="D19" s="92">
        <f>SUM('6 Waste data'!D331:D362)</f>
        <v>0</v>
      </c>
      <c r="E19" s="92">
        <f>SUM('6 Waste data'!E331:E362)</f>
        <v>0</v>
      </c>
      <c r="F19" s="92">
        <f>SUM('6 Waste data'!F331:F362)</f>
        <v>0</v>
      </c>
      <c r="G19" s="106">
        <f>SUM('6 Waste data'!G331:G362)</f>
        <v>0</v>
      </c>
      <c r="H19" s="151">
        <f>SUM('6 Waste data'!H331:H362)</f>
        <v>0</v>
      </c>
      <c r="I19" s="196">
        <f>SUM('6 Waste data'!I331:I362)</f>
        <v>0</v>
      </c>
      <c r="J19" s="196">
        <f>SUM('6 Waste data'!J331:J362)</f>
        <v>0</v>
      </c>
      <c r="K19" s="196">
        <f>SUM('6 Waste data'!K331:K362)</f>
        <v>0</v>
      </c>
      <c r="L19" s="196">
        <f>SUM('6 Waste data'!L331:L362)</f>
        <v>0</v>
      </c>
      <c r="M19" s="254">
        <f>SUM('6 Waste data'!M331:M362)</f>
        <v>0</v>
      </c>
      <c r="N19" s="151">
        <f>SUM('6 Waste data'!N331:N362)</f>
        <v>0</v>
      </c>
      <c r="O19" s="196">
        <f>SUM('6 Waste data'!O331:O362)</f>
        <v>0</v>
      </c>
      <c r="P19" s="196">
        <f>SUM('6 Waste data'!P331:P362)</f>
        <v>0</v>
      </c>
      <c r="Q19" s="152">
        <f>SUM('6 Waste data'!Q331:Q362)</f>
        <v>0</v>
      </c>
      <c r="R19" s="93">
        <f t="shared" si="8"/>
        <v>0</v>
      </c>
      <c r="S19" s="93">
        <f t="shared" si="3"/>
        <v>0</v>
      </c>
      <c r="T19" s="93">
        <f t="shared" si="4"/>
        <v>0</v>
      </c>
      <c r="U19" s="94" t="str">
        <f t="shared" si="1"/>
        <v>-</v>
      </c>
      <c r="V19" s="94" t="str">
        <f t="shared" si="5"/>
        <v/>
      </c>
      <c r="W19" s="94" t="str">
        <f t="shared" si="6"/>
        <v>-</v>
      </c>
      <c r="X19" s="93">
        <f t="shared" si="7"/>
        <v>0</v>
      </c>
      <c r="Y19" s="94" t="str">
        <f t="shared" si="2"/>
        <v>-</v>
      </c>
      <c r="Z19" s="168">
        <f>SUM('6 Waste data'!B331:B362)</f>
        <v>0</v>
      </c>
      <c r="AA19" s="167">
        <v>30</v>
      </c>
      <c r="AB19" s="111"/>
      <c r="AC19" s="4"/>
    </row>
    <row r="20" spans="1:29" ht="13.5" customHeight="1" thickBot="1">
      <c r="A20" s="74" t="s">
        <v>81</v>
      </c>
      <c r="B20" s="91">
        <f t="shared" si="0"/>
        <v>0</v>
      </c>
      <c r="C20" s="91">
        <f>SUM('6 Waste data'!C363:C394)</f>
        <v>0</v>
      </c>
      <c r="D20" s="92">
        <f>SUM('6 Waste data'!D363:D394)</f>
        <v>0</v>
      </c>
      <c r="E20" s="92">
        <f>SUM('6 Waste data'!E363:E394)</f>
        <v>0</v>
      </c>
      <c r="F20" s="92">
        <f>SUM('6 Waste data'!F363:F394)</f>
        <v>0</v>
      </c>
      <c r="G20" s="106">
        <f>SUM('6 Waste data'!G363:G394)</f>
        <v>0</v>
      </c>
      <c r="H20" s="151">
        <f>SUM('6 Waste data'!H363:H394)</f>
        <v>0</v>
      </c>
      <c r="I20" s="196">
        <f>SUM('6 Waste data'!I363:I394)</f>
        <v>0</v>
      </c>
      <c r="J20" s="196">
        <f>SUM('6 Waste data'!J363:J394)</f>
        <v>0</v>
      </c>
      <c r="K20" s="196">
        <f>SUM('6 Waste data'!K363:K394)</f>
        <v>0</v>
      </c>
      <c r="L20" s="196">
        <f>SUM('6 Waste data'!L363:L394)</f>
        <v>0</v>
      </c>
      <c r="M20" s="254">
        <f>SUM('6 Waste data'!M363:M394)</f>
        <v>0</v>
      </c>
      <c r="N20" s="151">
        <f>SUM('6 Waste data'!N363:N394)</f>
        <v>0</v>
      </c>
      <c r="O20" s="196">
        <f>SUM('6 Waste data'!O363:O394)</f>
        <v>0</v>
      </c>
      <c r="P20" s="196">
        <f>SUM('6 Waste data'!P363:P394)</f>
        <v>0</v>
      </c>
      <c r="Q20" s="152">
        <f>SUM('6 Waste data'!Q363:Q394)</f>
        <v>0</v>
      </c>
      <c r="R20" s="93">
        <f t="shared" si="8"/>
        <v>0</v>
      </c>
      <c r="S20" s="93">
        <f t="shared" si="3"/>
        <v>0</v>
      </c>
      <c r="T20" s="93">
        <f t="shared" si="4"/>
        <v>0</v>
      </c>
      <c r="U20" s="95" t="str">
        <f t="shared" si="1"/>
        <v>-</v>
      </c>
      <c r="V20" s="95" t="str">
        <f t="shared" si="5"/>
        <v/>
      </c>
      <c r="W20" s="95" t="str">
        <f t="shared" si="6"/>
        <v>-</v>
      </c>
      <c r="X20" s="93">
        <f t="shared" si="7"/>
        <v>0</v>
      </c>
      <c r="Y20" s="94" t="str">
        <f t="shared" si="2"/>
        <v>-</v>
      </c>
      <c r="Z20" s="168">
        <f>SUM('6 Waste data'!B363:B394)</f>
        <v>0</v>
      </c>
      <c r="AA20" s="167">
        <v>31</v>
      </c>
      <c r="AB20" s="111"/>
      <c r="AC20" s="4"/>
    </row>
    <row r="21" spans="1:29" ht="13.5" customHeight="1" thickBot="1">
      <c r="A21" s="75">
        <f>'2 Input'!B8</f>
        <v>2022</v>
      </c>
      <c r="B21" s="96" t="str">
        <f>IF(B22=0,"-",SUM(B9:B20)/COUNTIF(B9:B20,"&gt;0"))</f>
        <v>-</v>
      </c>
      <c r="C21" s="97">
        <f t="shared" ref="C21:I21" si="9">SUM(C9:C20)</f>
        <v>0</v>
      </c>
      <c r="D21" s="98">
        <f t="shared" si="9"/>
        <v>0</v>
      </c>
      <c r="E21" s="98">
        <f t="shared" si="9"/>
        <v>0</v>
      </c>
      <c r="F21" s="98">
        <f t="shared" si="9"/>
        <v>0</v>
      </c>
      <c r="G21" s="107">
        <f t="shared" si="9"/>
        <v>0</v>
      </c>
      <c r="H21" s="255">
        <f t="shared" si="9"/>
        <v>0</v>
      </c>
      <c r="I21" s="256">
        <f t="shared" si="9"/>
        <v>0</v>
      </c>
      <c r="J21" s="256">
        <f t="shared" ref="J21:O21" si="10">SUM(J9:J20)</f>
        <v>0</v>
      </c>
      <c r="K21" s="256">
        <f t="shared" si="10"/>
        <v>0</v>
      </c>
      <c r="L21" s="256">
        <f t="shared" si="10"/>
        <v>0</v>
      </c>
      <c r="M21" s="257">
        <f t="shared" si="10"/>
        <v>0</v>
      </c>
      <c r="N21" s="153">
        <f t="shared" si="10"/>
        <v>0</v>
      </c>
      <c r="O21" s="197">
        <f t="shared" si="10"/>
        <v>0</v>
      </c>
      <c r="P21" s="197">
        <f>SUM(P9:P20)</f>
        <v>0</v>
      </c>
      <c r="Q21" s="154">
        <f>SUM(Q9:Q20)</f>
        <v>0</v>
      </c>
      <c r="R21" s="154">
        <f>SUM(R9:R20)</f>
        <v>0</v>
      </c>
      <c r="S21" s="154">
        <f>SUM(S9:S20)</f>
        <v>0</v>
      </c>
      <c r="T21" s="154">
        <f>SUM(T9:T20)</f>
        <v>0</v>
      </c>
      <c r="U21" s="99" t="str">
        <f>IF(Z21=0,"-",R21/$Z21)</f>
        <v>-</v>
      </c>
      <c r="V21" s="99" t="str">
        <f>IF(Z21=0,"-",T21/$Z21)</f>
        <v>-</v>
      </c>
      <c r="W21" s="99" t="str">
        <f t="shared" ref="W21" si="11">IF(Z21=0,"-",S21/Z21)</f>
        <v>-</v>
      </c>
      <c r="X21" s="154">
        <f>SUM(X9:X20)</f>
        <v>0</v>
      </c>
      <c r="Y21" s="100" t="str">
        <f>IF(Z21=0,"-",(X21)/Z21)</f>
        <v>-</v>
      </c>
      <c r="Z21" s="168">
        <f>SUM(Z9:Z20)</f>
        <v>0</v>
      </c>
      <c r="AA21" s="167">
        <v>365</v>
      </c>
      <c r="AB21" s="111"/>
      <c r="AC21" s="4"/>
    </row>
    <row r="22" spans="1:29" ht="13.5" customHeight="1">
      <c r="A22" s="2"/>
      <c r="B22" s="76">
        <f>COUNTIF(B9:B20,"&gt;0")</f>
        <v>0</v>
      </c>
      <c r="C22" s="1"/>
      <c r="D22" s="1"/>
      <c r="E22" s="1"/>
      <c r="F22" s="1"/>
      <c r="G22" s="1"/>
      <c r="H22" s="1"/>
      <c r="I22" s="1"/>
      <c r="J22" s="77"/>
      <c r="K22" s="113"/>
      <c r="L22" s="113"/>
      <c r="M22" s="113"/>
      <c r="N22" s="113"/>
      <c r="O22" s="113"/>
      <c r="P22" s="113"/>
      <c r="Q22" s="113"/>
      <c r="R22" s="114"/>
      <c r="S22" s="113"/>
      <c r="T22" s="113"/>
      <c r="U22" s="115"/>
      <c r="V22" s="115"/>
      <c r="W22" s="115"/>
      <c r="X22" s="113"/>
      <c r="Y22" s="115"/>
      <c r="Z22" s="163"/>
      <c r="AA22" s="167"/>
      <c r="AB22" s="111"/>
      <c r="AC22" s="4"/>
    </row>
    <row r="23" spans="1:29" ht="13.5" customHeight="1">
      <c r="A23" s="4"/>
      <c r="B23" s="51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163"/>
      <c r="AA23" s="167"/>
      <c r="AB23" s="111"/>
      <c r="AC23" s="4"/>
    </row>
    <row r="24" spans="1:29" ht="13.5" customHeight="1">
      <c r="A24" s="4"/>
      <c r="B24" s="51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163"/>
      <c r="AA24" s="167"/>
      <c r="AB24" s="111"/>
      <c r="AC24" s="4"/>
    </row>
    <row r="25" spans="1:29" ht="13.5" customHeight="1">
      <c r="A25" s="4"/>
      <c r="B25" s="51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163"/>
      <c r="AA25" s="167"/>
      <c r="AB25" s="111"/>
      <c r="AC25" s="4"/>
    </row>
    <row r="26" spans="1:29" ht="13.5" customHeight="1">
      <c r="A26" s="4"/>
      <c r="B26" s="51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163"/>
      <c r="AA26" s="167"/>
      <c r="AB26" s="111"/>
      <c r="AC26" s="4"/>
    </row>
    <row r="27" spans="1:29" ht="13.5" customHeight="1">
      <c r="A27" s="4"/>
      <c r="B27" s="51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163"/>
      <c r="AA27" s="167"/>
      <c r="AB27" s="111"/>
      <c r="AC27" s="4"/>
    </row>
    <row r="28" spans="1:29" ht="13.5" customHeight="1">
      <c r="A28" s="4"/>
      <c r="B28" s="51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163"/>
      <c r="AA28" s="167"/>
      <c r="AB28" s="111"/>
      <c r="AC28" s="4"/>
    </row>
    <row r="29" spans="1:29" ht="13.5" customHeight="1">
      <c r="A29" s="4"/>
      <c r="B29" s="51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163"/>
      <c r="AA29" s="167"/>
      <c r="AB29" s="111"/>
      <c r="AC29" s="4"/>
    </row>
    <row r="30" spans="1:29" ht="13.5" customHeight="1">
      <c r="A30" s="4"/>
      <c r="B30" s="51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163"/>
      <c r="AA30" s="167"/>
      <c r="AB30" s="111"/>
      <c r="AC30" s="4"/>
    </row>
    <row r="31" spans="1:29" ht="13.5" customHeight="1">
      <c r="A31" s="4"/>
      <c r="B31" s="51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163"/>
      <c r="AA31" s="167"/>
      <c r="AB31" s="111"/>
      <c r="AC31" s="4"/>
    </row>
    <row r="32" spans="1:29" ht="13.5" customHeight="1">
      <c r="A32" s="4"/>
      <c r="B32" s="51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163"/>
      <c r="AA32" s="167"/>
      <c r="AB32" s="111"/>
      <c r="AC32" s="4"/>
    </row>
    <row r="33" spans="1:29" ht="13.5" customHeight="1">
      <c r="A33" s="4"/>
      <c r="B33" s="51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163"/>
      <c r="AA33" s="167"/>
      <c r="AB33" s="111"/>
      <c r="AC33" s="4"/>
    </row>
    <row r="34" spans="1:29" ht="13.5" customHeight="1">
      <c r="A34" s="4"/>
      <c r="B34" s="51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163"/>
      <c r="AA34" s="167"/>
      <c r="AB34" s="111"/>
      <c r="AC34" s="4"/>
    </row>
    <row r="35" spans="1:29" ht="13.5" customHeight="1">
      <c r="A35" s="4"/>
      <c r="B35" s="5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163"/>
      <c r="AA35" s="167"/>
      <c r="AB35" s="111"/>
      <c r="AC35" s="4"/>
    </row>
    <row r="36" spans="1:29" ht="13.5" customHeight="1">
      <c r="A36" s="4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163"/>
      <c r="AA36" s="167"/>
      <c r="AB36" s="111"/>
      <c r="AC36" s="4"/>
    </row>
    <row r="37" spans="1:29" ht="13.5" customHeight="1">
      <c r="A37" s="4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163"/>
      <c r="AA37" s="167"/>
      <c r="AB37" s="111"/>
      <c r="AC37" s="4"/>
    </row>
    <row r="38" spans="1:29" ht="13.5" customHeight="1">
      <c r="A38" s="4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163"/>
      <c r="AA38" s="167"/>
      <c r="AB38" s="111"/>
      <c r="AC38" s="4"/>
    </row>
    <row r="39" spans="1:29" ht="13.5" customHeight="1">
      <c r="A39" s="4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163"/>
      <c r="AA39" s="167"/>
      <c r="AB39" s="111"/>
      <c r="AC39" s="4"/>
    </row>
    <row r="40" spans="1:29" ht="13.5" customHeight="1">
      <c r="A40" s="4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163"/>
      <c r="AA40" s="167"/>
      <c r="AB40" s="111"/>
      <c r="AC40" s="4"/>
    </row>
    <row r="41" spans="1:29" ht="13.5" customHeight="1">
      <c r="A41" s="4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163"/>
      <c r="AA41" s="167"/>
      <c r="AB41" s="111"/>
      <c r="AC41" s="4"/>
    </row>
    <row r="42" spans="1:29" ht="13.5" customHeight="1">
      <c r="A42" s="4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163"/>
      <c r="AA42" s="167"/>
      <c r="AB42" s="111"/>
      <c r="AC42" s="4"/>
    </row>
    <row r="43" spans="1:29" ht="13.5" customHeight="1">
      <c r="A43" s="4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163"/>
      <c r="AA43" s="167"/>
      <c r="AB43" s="111"/>
      <c r="AC43" s="4"/>
    </row>
    <row r="44" spans="1:29" ht="13.5" customHeight="1">
      <c r="A44" s="4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163"/>
      <c r="AA44" s="167"/>
      <c r="AB44" s="111"/>
      <c r="AC44" s="4"/>
    </row>
    <row r="45" spans="1:29" ht="13.5" customHeight="1">
      <c r="A45" s="4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163"/>
      <c r="AA45" s="167"/>
      <c r="AB45" s="111"/>
      <c r="AC45" s="4"/>
    </row>
    <row r="46" spans="1:29" ht="13.5" customHeight="1">
      <c r="A46" s="4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163"/>
      <c r="AA46" s="167"/>
      <c r="AB46" s="111"/>
      <c r="AC46" s="4"/>
    </row>
    <row r="47" spans="1:29" ht="13.5" customHeight="1">
      <c r="A47" s="4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163"/>
      <c r="AA47" s="167"/>
      <c r="AB47" s="111"/>
      <c r="AC47" s="4"/>
    </row>
    <row r="48" spans="1:29" ht="13.5" customHeight="1">
      <c r="A48" s="4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163"/>
      <c r="AA48" s="167"/>
      <c r="AB48" s="111"/>
      <c r="AC48" s="4"/>
    </row>
    <row r="49" spans="1:29" ht="13.5" customHeight="1">
      <c r="A49" s="4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163"/>
      <c r="AA49" s="167"/>
      <c r="AB49" s="111"/>
      <c r="AC49" s="4"/>
    </row>
    <row r="50" spans="1:29" ht="13.5" customHeight="1">
      <c r="A50" s="4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163"/>
      <c r="AA50" s="167"/>
      <c r="AB50" s="111"/>
      <c r="AC50" s="4"/>
    </row>
    <row r="51" spans="1:29" ht="13.5" customHeight="1">
      <c r="A51" s="4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163"/>
      <c r="AA51" s="167"/>
      <c r="AB51" s="111"/>
      <c r="AC51" s="4"/>
    </row>
    <row r="52" spans="1:29" ht="13.5" customHeight="1">
      <c r="A52" s="4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163"/>
      <c r="AA52" s="167"/>
      <c r="AB52" s="111"/>
      <c r="AC52" s="4"/>
    </row>
    <row r="53" spans="1:29" ht="13.5" customHeight="1">
      <c r="A53" s="4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163"/>
      <c r="AA53" s="167"/>
      <c r="AB53" s="111"/>
      <c r="AC53" s="4"/>
    </row>
    <row r="54" spans="1:29" ht="13.5" customHeight="1">
      <c r="A54" s="4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163"/>
      <c r="AA54" s="167"/>
      <c r="AB54" s="111"/>
      <c r="AC54" s="4"/>
    </row>
    <row r="55" spans="1:29" ht="13.5" customHeight="1">
      <c r="A55" s="4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163"/>
      <c r="AA55" s="167"/>
      <c r="AB55" s="111"/>
      <c r="AC55" s="4"/>
    </row>
    <row r="56" spans="1:29" ht="13.5" customHeight="1">
      <c r="A56" s="4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163"/>
      <c r="AA56" s="167"/>
      <c r="AB56" s="111"/>
      <c r="AC56" s="4"/>
    </row>
    <row r="57" spans="1:29" ht="13.5" customHeight="1">
      <c r="A57" s="4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163"/>
      <c r="AA57" s="167"/>
      <c r="AB57" s="111"/>
      <c r="AC57" s="4"/>
    </row>
    <row r="58" spans="1:29" ht="13.5" customHeight="1">
      <c r="A58" s="4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163"/>
      <c r="AA58" s="167"/>
      <c r="AB58" s="111"/>
      <c r="AC58" s="4"/>
    </row>
    <row r="59" spans="1:29" ht="13.5" customHeight="1">
      <c r="A59" s="4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163"/>
      <c r="AA59" s="167"/>
      <c r="AB59" s="111"/>
      <c r="AC59" s="4"/>
    </row>
    <row r="60" spans="1:29" ht="13.5" customHeight="1">
      <c r="A60" s="4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163"/>
      <c r="AA60" s="167"/>
      <c r="AB60" s="111"/>
      <c r="AC60" s="4"/>
    </row>
    <row r="61" spans="1:29" ht="13.5" customHeight="1">
      <c r="A61" s="4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163"/>
      <c r="AA61" s="167"/>
      <c r="AB61" s="111"/>
      <c r="AC61" s="4"/>
    </row>
    <row r="62" spans="1:29" ht="13.5" customHeight="1">
      <c r="A62" s="4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163"/>
      <c r="AA62" s="167"/>
      <c r="AB62" s="111"/>
      <c r="AC62" s="4"/>
    </row>
    <row r="63" spans="1:29" ht="13.5" customHeight="1">
      <c r="A63" s="4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163"/>
      <c r="AA63" s="167"/>
      <c r="AB63" s="111"/>
      <c r="AC63" s="4"/>
    </row>
    <row r="64" spans="1:29" ht="13.5" customHeight="1">
      <c r="A64" s="4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163"/>
      <c r="AA64" s="167"/>
      <c r="AB64" s="111"/>
      <c r="AC64" s="4"/>
    </row>
    <row r="65" spans="1:29" ht="13.5" customHeight="1">
      <c r="A65" s="4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163"/>
      <c r="AA65" s="167"/>
      <c r="AB65" s="111"/>
      <c r="AC65" s="4"/>
    </row>
    <row r="66" spans="1:29" ht="13.5" customHeight="1">
      <c r="A66" s="4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163"/>
      <c r="AA66" s="167"/>
      <c r="AB66" s="111"/>
      <c r="AC66" s="4"/>
    </row>
    <row r="67" spans="1:29" ht="13.5" customHeight="1">
      <c r="A67" s="4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163"/>
      <c r="AA67" s="167"/>
      <c r="AB67" s="111"/>
      <c r="AC67" s="4"/>
    </row>
    <row r="68" spans="1:29" ht="13.5" customHeight="1">
      <c r="A68" s="4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163"/>
      <c r="AA68" s="167"/>
      <c r="AB68" s="111"/>
      <c r="AC68" s="4"/>
    </row>
    <row r="69" spans="1:29" ht="13.5" customHeight="1">
      <c r="A69" s="4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163"/>
      <c r="AA69" s="167"/>
      <c r="AB69" s="111"/>
      <c r="AC69" s="4"/>
    </row>
    <row r="70" spans="1:29" ht="13.5" customHeight="1">
      <c r="A70" s="4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163"/>
      <c r="AA70" s="167"/>
      <c r="AB70" s="111"/>
      <c r="AC70" s="4"/>
    </row>
    <row r="71" spans="1:29" ht="13.5" customHeight="1">
      <c r="A71" s="4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163"/>
      <c r="AA71" s="167"/>
      <c r="AB71" s="111"/>
      <c r="AC71" s="4"/>
    </row>
    <row r="72" spans="1:29" ht="13.5" customHeight="1">
      <c r="A72" s="4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163"/>
      <c r="AA72" s="167"/>
      <c r="AB72" s="111"/>
      <c r="AC72" s="4"/>
    </row>
    <row r="73" spans="1:29" ht="13.5" customHeight="1">
      <c r="A73" s="4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163"/>
      <c r="AA73" s="167"/>
      <c r="AB73" s="111"/>
      <c r="AC73" s="4"/>
    </row>
    <row r="74" spans="1:29" ht="13.5" customHeight="1">
      <c r="A74" s="4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163"/>
      <c r="AA74" s="167"/>
      <c r="AB74" s="111"/>
      <c r="AC74" s="4"/>
    </row>
    <row r="75" spans="1:29" ht="13.5" customHeight="1">
      <c r="A75" s="4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163"/>
      <c r="AA75" s="167"/>
      <c r="AB75" s="111"/>
      <c r="AC75" s="4"/>
    </row>
    <row r="76" spans="1:29" ht="13.5" customHeight="1">
      <c r="A76" s="4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163"/>
      <c r="AA76" s="167"/>
      <c r="AB76" s="111"/>
      <c r="AC76" s="4"/>
    </row>
    <row r="77" spans="1:29" ht="13.5" customHeight="1">
      <c r="A77" s="4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163"/>
      <c r="AA77" s="167"/>
      <c r="AB77" s="111"/>
      <c r="AC77" s="4"/>
    </row>
    <row r="78" spans="1:29" ht="13.5" customHeight="1">
      <c r="A78" s="4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163"/>
      <c r="AA78" s="167"/>
      <c r="AB78" s="111"/>
      <c r="AC78" s="4"/>
    </row>
    <row r="79" spans="1:29" ht="13.5" customHeight="1">
      <c r="A79" s="4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163"/>
      <c r="AA79" s="167"/>
      <c r="AB79" s="111"/>
      <c r="AC79" s="4"/>
    </row>
    <row r="80" spans="1:29" ht="13.5" customHeight="1">
      <c r="A80" s="4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163"/>
      <c r="AA80" s="167"/>
      <c r="AB80" s="111"/>
      <c r="AC80" s="4"/>
    </row>
    <row r="81" spans="1:29" ht="13.5" customHeight="1">
      <c r="A81" s="4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163"/>
      <c r="AA81" s="167"/>
      <c r="AB81" s="111"/>
      <c r="AC81" s="4"/>
    </row>
    <row r="82" spans="1:29" ht="13.5" customHeight="1">
      <c r="A82" s="4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163"/>
      <c r="AA82" s="167"/>
      <c r="AB82" s="111"/>
      <c r="AC82" s="4"/>
    </row>
    <row r="83" spans="1:29" ht="13.5" customHeight="1">
      <c r="A83" s="4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163"/>
      <c r="AA83" s="167"/>
      <c r="AB83" s="111"/>
      <c r="AC83" s="4"/>
    </row>
    <row r="84" spans="1:29" ht="13.5" customHeight="1">
      <c r="A84" s="4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163"/>
      <c r="AA84" s="167"/>
      <c r="AB84" s="111"/>
      <c r="AC84" s="4"/>
    </row>
    <row r="85" spans="1:29" ht="13.5" customHeight="1">
      <c r="A85" s="4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163"/>
      <c r="AA85" s="167"/>
      <c r="AB85" s="111"/>
      <c r="AC85" s="4"/>
    </row>
    <row r="86" spans="1:29" ht="13.5" customHeight="1">
      <c r="A86" s="4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163"/>
      <c r="AA86" s="167"/>
      <c r="AB86" s="111"/>
      <c r="AC86" s="4"/>
    </row>
    <row r="87" spans="1:29" ht="13.5" customHeight="1">
      <c r="A87" s="4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163"/>
      <c r="AA87" s="167"/>
      <c r="AB87" s="111"/>
      <c r="AC87" s="4"/>
    </row>
    <row r="88" spans="1:29" ht="13.5" customHeight="1">
      <c r="A88" s="4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163"/>
      <c r="AA88" s="167"/>
      <c r="AB88" s="111"/>
      <c r="AC88" s="4"/>
    </row>
    <row r="89" spans="1:29" ht="13.5" customHeight="1">
      <c r="A89" s="4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163"/>
      <c r="AA89" s="167"/>
      <c r="AB89" s="111"/>
      <c r="AC89" s="4"/>
    </row>
    <row r="90" spans="1:29" ht="13.5" customHeight="1">
      <c r="A90" s="4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163"/>
      <c r="AA90" s="167"/>
      <c r="AB90" s="111"/>
      <c r="AC90" s="4"/>
    </row>
    <row r="91" spans="1:29" ht="13.5" customHeight="1">
      <c r="A91" s="4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163"/>
      <c r="AA91" s="167"/>
      <c r="AB91" s="111"/>
      <c r="AC91" s="4"/>
    </row>
    <row r="92" spans="1:29" ht="13.5" customHeight="1">
      <c r="A92" s="4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163"/>
      <c r="AA92" s="167"/>
      <c r="AB92" s="111"/>
      <c r="AC92" s="4"/>
    </row>
    <row r="93" spans="1:29" ht="13.5" customHeight="1">
      <c r="A93" s="4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163"/>
      <c r="AA93" s="167"/>
      <c r="AB93" s="111"/>
      <c r="AC93" s="4"/>
    </row>
    <row r="94" spans="1:29" ht="13.5" customHeight="1">
      <c r="A94" s="4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163"/>
      <c r="AA94" s="167"/>
      <c r="AB94" s="111"/>
      <c r="AC94" s="4"/>
    </row>
    <row r="95" spans="1:29" ht="13.5" customHeight="1">
      <c r="A95" s="4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163"/>
      <c r="AA95" s="167"/>
      <c r="AB95" s="111"/>
      <c r="AC95" s="4"/>
    </row>
    <row r="96" spans="1:29" ht="13.5" customHeight="1">
      <c r="A96" s="4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163"/>
      <c r="AA96" s="167"/>
      <c r="AB96" s="111"/>
      <c r="AC96" s="4"/>
    </row>
    <row r="97" spans="1:29" ht="13.5" customHeight="1">
      <c r="A97" s="4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163"/>
      <c r="AA97" s="167"/>
      <c r="AB97" s="111"/>
      <c r="AC97" s="4"/>
    </row>
    <row r="98" spans="1:29" ht="13.5" customHeight="1">
      <c r="A98" s="4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163"/>
      <c r="AA98" s="167"/>
      <c r="AB98" s="111"/>
      <c r="AC98" s="4"/>
    </row>
    <row r="99" spans="1:29" ht="13.5" customHeight="1">
      <c r="A99" s="4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163"/>
      <c r="AA99" s="167"/>
      <c r="AB99" s="111"/>
      <c r="AC99" s="4"/>
    </row>
    <row r="100" spans="1:29" ht="13.5" customHeight="1">
      <c r="A100" s="4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163"/>
      <c r="AA100" s="167"/>
      <c r="AB100" s="111"/>
      <c r="AC100" s="4"/>
    </row>
    <row r="101" spans="1:29" ht="13.5" customHeight="1">
      <c r="A101" s="4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163"/>
      <c r="AA101" s="167"/>
      <c r="AB101" s="111"/>
      <c r="AC101" s="4"/>
    </row>
    <row r="102" spans="1:29" ht="13.5" customHeight="1">
      <c r="A102" s="4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163"/>
      <c r="AA102" s="167"/>
      <c r="AB102" s="111"/>
      <c r="AC102" s="4"/>
    </row>
    <row r="103" spans="1:29" ht="13.5" customHeight="1">
      <c r="A103" s="4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163"/>
      <c r="AA103" s="167"/>
      <c r="AB103" s="111"/>
      <c r="AC103" s="4"/>
    </row>
    <row r="104" spans="1:29" ht="13.5" customHeight="1">
      <c r="A104" s="4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163"/>
      <c r="AA104" s="167"/>
      <c r="AB104" s="111"/>
      <c r="AC104" s="4"/>
    </row>
    <row r="105" spans="1:29" ht="13.5" customHeight="1">
      <c r="A105" s="4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163"/>
      <c r="AA105" s="167"/>
      <c r="AB105" s="111"/>
      <c r="AC105" s="4"/>
    </row>
    <row r="106" spans="1:29" ht="13.5" customHeight="1">
      <c r="A106" s="4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163"/>
      <c r="AA106" s="167"/>
      <c r="AB106" s="111"/>
      <c r="AC106" s="4"/>
    </row>
    <row r="107" spans="1:29" ht="13.5" customHeight="1">
      <c r="A107" s="4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163"/>
      <c r="AA107" s="167"/>
      <c r="AB107" s="111"/>
      <c r="AC107" s="4"/>
    </row>
    <row r="108" spans="1:29" ht="13.5" customHeight="1">
      <c r="A108" s="4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163"/>
      <c r="AA108" s="167"/>
      <c r="AB108" s="111"/>
      <c r="AC108" s="4"/>
    </row>
    <row r="109" spans="1:29" ht="13.5" customHeight="1">
      <c r="A109" s="4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163"/>
      <c r="AA109" s="167"/>
      <c r="AB109" s="111"/>
      <c r="AC109" s="4"/>
    </row>
    <row r="110" spans="1:29" ht="13.5" customHeight="1">
      <c r="A110" s="4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163"/>
      <c r="AA110" s="167"/>
      <c r="AB110" s="111"/>
      <c r="AC110" s="4"/>
    </row>
    <row r="111" spans="1:29" ht="13.5" customHeight="1">
      <c r="A111" s="4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163"/>
      <c r="AA111" s="167"/>
      <c r="AB111" s="111"/>
      <c r="AC111" s="4"/>
    </row>
    <row r="112" spans="1:29" ht="13.5" customHeight="1">
      <c r="A112" s="4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163"/>
      <c r="AA112" s="167"/>
      <c r="AB112" s="111"/>
      <c r="AC112" s="4"/>
    </row>
    <row r="113" spans="1:29" ht="13.5" customHeight="1">
      <c r="A113" s="4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163"/>
      <c r="AA113" s="167"/>
      <c r="AB113" s="111"/>
      <c r="AC113" s="4"/>
    </row>
    <row r="114" spans="1:29" ht="13.5" customHeight="1">
      <c r="A114" s="4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163"/>
      <c r="AA114" s="167"/>
      <c r="AB114" s="111"/>
      <c r="AC114" s="4"/>
    </row>
    <row r="115" spans="1:29" ht="13.5" customHeight="1">
      <c r="A115" s="4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163"/>
      <c r="AA115" s="167"/>
      <c r="AB115" s="111"/>
      <c r="AC115" s="4"/>
    </row>
    <row r="116" spans="1:29" ht="13.5" customHeight="1">
      <c r="A116" s="4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163"/>
      <c r="AA116" s="167"/>
      <c r="AB116" s="111"/>
      <c r="AC116" s="4"/>
    </row>
    <row r="117" spans="1:29" ht="13.5" customHeight="1">
      <c r="A117" s="4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163"/>
      <c r="AA117" s="167"/>
      <c r="AB117" s="111"/>
      <c r="AC117" s="4"/>
    </row>
    <row r="118" spans="1:29" ht="13.5" customHeight="1">
      <c r="A118" s="4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163"/>
      <c r="AA118" s="167"/>
      <c r="AB118" s="111"/>
      <c r="AC118" s="4"/>
    </row>
    <row r="119" spans="1:29" ht="13.5" customHeight="1">
      <c r="A119" s="4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163"/>
      <c r="AA119" s="167"/>
      <c r="AB119" s="111"/>
      <c r="AC119" s="4"/>
    </row>
    <row r="120" spans="1:29" ht="13.5" customHeight="1">
      <c r="A120" s="4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163"/>
      <c r="AA120" s="167"/>
      <c r="AB120" s="111"/>
      <c r="AC120" s="4"/>
    </row>
    <row r="121" spans="1:29" ht="13.5" customHeight="1">
      <c r="A121" s="4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163"/>
      <c r="AA121" s="167"/>
      <c r="AB121" s="111"/>
      <c r="AC121" s="4"/>
    </row>
    <row r="122" spans="1:29" ht="13.5" customHeight="1">
      <c r="A122" s="4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163"/>
      <c r="AA122" s="167"/>
      <c r="AB122" s="111"/>
      <c r="AC122" s="4"/>
    </row>
    <row r="123" spans="1:29" ht="13.5" customHeight="1">
      <c r="A123" s="4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163"/>
      <c r="AA123" s="167"/>
      <c r="AB123" s="111"/>
      <c r="AC123" s="4"/>
    </row>
    <row r="124" spans="1:29" ht="13.5" customHeight="1">
      <c r="A124" s="4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163"/>
      <c r="AA124" s="167"/>
      <c r="AB124" s="111"/>
      <c r="AC124" s="4"/>
    </row>
    <row r="125" spans="1:29" ht="13.5" customHeight="1">
      <c r="A125" s="4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163"/>
      <c r="AA125" s="167"/>
      <c r="AB125" s="111"/>
      <c r="AC125" s="4"/>
    </row>
    <row r="126" spans="1:29" ht="13.5" customHeight="1">
      <c r="A126" s="4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163"/>
      <c r="AA126" s="167"/>
      <c r="AB126" s="111"/>
      <c r="AC126" s="4"/>
    </row>
    <row r="127" spans="1:29" ht="13.5" customHeight="1">
      <c r="A127" s="4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163"/>
      <c r="AA127" s="167"/>
      <c r="AB127" s="111"/>
      <c r="AC127" s="4"/>
    </row>
    <row r="128" spans="1:29" ht="13.5" customHeight="1">
      <c r="A128" s="4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163"/>
      <c r="AA128" s="167"/>
      <c r="AB128" s="111"/>
      <c r="AC128" s="4"/>
    </row>
    <row r="129" spans="1:29" ht="13.5" customHeight="1">
      <c r="A129" s="4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163"/>
      <c r="AA129" s="167"/>
      <c r="AB129" s="111"/>
      <c r="AC129" s="4"/>
    </row>
    <row r="130" spans="1:29" ht="13.5" customHeight="1">
      <c r="A130" s="4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163"/>
      <c r="AA130" s="167"/>
      <c r="AB130" s="111"/>
      <c r="AC130" s="4"/>
    </row>
    <row r="131" spans="1:29" ht="13.5" customHeight="1">
      <c r="A131" s="4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163"/>
      <c r="AA131" s="167"/>
      <c r="AB131" s="111"/>
      <c r="AC131" s="4"/>
    </row>
    <row r="132" spans="1:29" ht="13.5" customHeight="1">
      <c r="A132" s="4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163"/>
      <c r="AA132" s="167"/>
      <c r="AB132" s="111"/>
      <c r="AC132" s="4"/>
    </row>
    <row r="133" spans="1:29" ht="13.5" customHeight="1">
      <c r="A133" s="4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163"/>
      <c r="AA133" s="167"/>
      <c r="AB133" s="111"/>
      <c r="AC133" s="4"/>
    </row>
    <row r="134" spans="1:29" ht="13.5" customHeight="1">
      <c r="A134" s="4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163"/>
      <c r="AA134" s="167"/>
      <c r="AB134" s="111"/>
      <c r="AC134" s="4"/>
    </row>
    <row r="135" spans="1:29" ht="13.5" customHeight="1">
      <c r="A135" s="4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163"/>
      <c r="AA135" s="167"/>
      <c r="AB135" s="111"/>
      <c r="AC135" s="4"/>
    </row>
    <row r="136" spans="1:29" ht="13.5" customHeight="1">
      <c r="A136" s="4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163"/>
      <c r="AA136" s="167"/>
      <c r="AB136" s="111"/>
      <c r="AC136" s="4"/>
    </row>
    <row r="137" spans="1:29" ht="13.5" customHeight="1">
      <c r="A137" s="4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163"/>
      <c r="AA137" s="167"/>
      <c r="AB137" s="111"/>
      <c r="AC137" s="4"/>
    </row>
    <row r="138" spans="1:29" ht="13.5" customHeight="1">
      <c r="A138" s="4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163"/>
      <c r="AA138" s="167"/>
      <c r="AB138" s="111"/>
      <c r="AC138" s="4"/>
    </row>
    <row r="139" spans="1:29" ht="13.5" customHeight="1">
      <c r="A139" s="4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163"/>
      <c r="AA139" s="167"/>
      <c r="AB139" s="111"/>
      <c r="AC139" s="4"/>
    </row>
    <row r="140" spans="1:29" ht="13.5" customHeight="1">
      <c r="A140" s="4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163"/>
      <c r="AA140" s="167"/>
      <c r="AB140" s="111"/>
      <c r="AC140" s="4"/>
    </row>
    <row r="141" spans="1:29" ht="13.5" customHeight="1">
      <c r="A141" s="4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163"/>
      <c r="AA141" s="167"/>
      <c r="AB141" s="111"/>
      <c r="AC141" s="4"/>
    </row>
    <row r="142" spans="1:29" ht="13.5" customHeight="1">
      <c r="A142" s="4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163"/>
      <c r="AA142" s="167"/>
      <c r="AB142" s="111"/>
      <c r="AC142" s="4"/>
    </row>
    <row r="143" spans="1:29" ht="13.5" customHeight="1">
      <c r="A143" s="4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163"/>
      <c r="AA143" s="167"/>
      <c r="AB143" s="111"/>
      <c r="AC143" s="4"/>
    </row>
    <row r="144" spans="1:29" ht="13.5" customHeight="1">
      <c r="A144" s="4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163"/>
      <c r="AA144" s="167"/>
      <c r="AB144" s="111"/>
      <c r="AC144" s="4"/>
    </row>
    <row r="145" spans="1:29" ht="13.5" customHeight="1">
      <c r="A145" s="4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163"/>
      <c r="AA145" s="167"/>
      <c r="AB145" s="111"/>
      <c r="AC145" s="4"/>
    </row>
    <row r="146" spans="1:29" ht="13.5" customHeight="1">
      <c r="A146" s="4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163"/>
      <c r="AA146" s="167"/>
      <c r="AB146" s="111"/>
      <c r="AC146" s="4"/>
    </row>
    <row r="147" spans="1:29" ht="13.5" customHeight="1">
      <c r="A147" s="4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163"/>
      <c r="AA147" s="167"/>
      <c r="AB147" s="111"/>
      <c r="AC147" s="4"/>
    </row>
    <row r="148" spans="1:29" ht="13.5" customHeight="1">
      <c r="A148" s="4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163"/>
      <c r="AA148" s="167"/>
      <c r="AB148" s="111"/>
      <c r="AC148" s="4"/>
    </row>
    <row r="149" spans="1:29" ht="13.5" customHeight="1">
      <c r="A149" s="4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163"/>
      <c r="AA149" s="167"/>
      <c r="AB149" s="111"/>
      <c r="AC149" s="4"/>
    </row>
    <row r="150" spans="1:29" ht="13.5" customHeight="1">
      <c r="A150" s="4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163"/>
      <c r="AA150" s="167"/>
      <c r="AB150" s="111"/>
      <c r="AC150" s="4"/>
    </row>
    <row r="151" spans="1:29" ht="13.5" customHeight="1">
      <c r="A151" s="4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163"/>
      <c r="AA151" s="167"/>
      <c r="AB151" s="111"/>
      <c r="AC151" s="4"/>
    </row>
    <row r="152" spans="1:29" ht="13.5" customHeight="1">
      <c r="A152" s="4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163"/>
      <c r="AA152" s="167"/>
      <c r="AB152" s="111"/>
      <c r="AC152" s="4"/>
    </row>
    <row r="153" spans="1:29" ht="13.5" customHeight="1">
      <c r="A153" s="4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163"/>
      <c r="AA153" s="167"/>
      <c r="AB153" s="111"/>
      <c r="AC153" s="4"/>
    </row>
    <row r="154" spans="1:29" ht="13.5" customHeight="1">
      <c r="A154" s="4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163"/>
      <c r="AA154" s="167"/>
      <c r="AB154" s="111"/>
      <c r="AC154" s="4"/>
    </row>
    <row r="155" spans="1:29" ht="13.5" customHeight="1">
      <c r="A155" s="4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163"/>
      <c r="AA155" s="167"/>
      <c r="AB155" s="111"/>
      <c r="AC155" s="4"/>
    </row>
    <row r="156" spans="1:29" ht="13.5" customHeight="1">
      <c r="A156" s="4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163"/>
      <c r="AA156" s="167"/>
      <c r="AB156" s="111"/>
      <c r="AC156" s="4"/>
    </row>
    <row r="157" spans="1:29" ht="13.5" customHeight="1">
      <c r="A157" s="4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163"/>
      <c r="AA157" s="167"/>
      <c r="AB157" s="111"/>
      <c r="AC157" s="4"/>
    </row>
    <row r="158" spans="1:29" ht="13.5" customHeight="1">
      <c r="A158" s="4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163"/>
      <c r="AA158" s="167"/>
      <c r="AB158" s="111"/>
      <c r="AC158" s="4"/>
    </row>
    <row r="159" spans="1:29" ht="13.5" customHeight="1">
      <c r="A159" s="4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163"/>
      <c r="AA159" s="167"/>
      <c r="AB159" s="111"/>
      <c r="AC159" s="4"/>
    </row>
    <row r="160" spans="1:29" ht="13.5" customHeight="1">
      <c r="A160" s="4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163"/>
      <c r="AA160" s="167"/>
      <c r="AB160" s="111"/>
      <c r="AC160" s="4"/>
    </row>
    <row r="161" spans="1:29" ht="13.5" customHeight="1">
      <c r="A161" s="4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163"/>
      <c r="AA161" s="167"/>
      <c r="AB161" s="111"/>
      <c r="AC161" s="4"/>
    </row>
    <row r="162" spans="1:29" ht="13.5" customHeight="1">
      <c r="A162" s="4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163"/>
      <c r="AA162" s="167"/>
      <c r="AB162" s="111"/>
      <c r="AC162" s="4"/>
    </row>
    <row r="163" spans="1:29" ht="13.5" customHeight="1">
      <c r="A163" s="4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163"/>
      <c r="AA163" s="167"/>
      <c r="AB163" s="111"/>
      <c r="AC163" s="4"/>
    </row>
    <row r="164" spans="1:29" ht="13.5" customHeight="1">
      <c r="A164" s="4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163"/>
      <c r="AA164" s="167"/>
      <c r="AB164" s="111"/>
      <c r="AC164" s="4"/>
    </row>
    <row r="165" spans="1:29" ht="13.5" customHeight="1">
      <c r="A165" s="4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163"/>
      <c r="AA165" s="167"/>
      <c r="AB165" s="111"/>
      <c r="AC165" s="4"/>
    </row>
    <row r="166" spans="1:29" ht="13.5" customHeight="1">
      <c r="A166" s="4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163"/>
      <c r="AA166" s="167"/>
      <c r="AB166" s="111"/>
      <c r="AC166" s="4"/>
    </row>
    <row r="167" spans="1:29" ht="13.5" customHeight="1">
      <c r="A167" s="4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163"/>
      <c r="AA167" s="167"/>
      <c r="AB167" s="111"/>
      <c r="AC167" s="4"/>
    </row>
    <row r="168" spans="1:29" ht="13.5" customHeight="1">
      <c r="A168" s="4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163"/>
      <c r="AA168" s="167"/>
      <c r="AB168" s="111"/>
      <c r="AC168" s="4"/>
    </row>
    <row r="169" spans="1:29" ht="13.5" customHeight="1">
      <c r="A169" s="4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163"/>
      <c r="AA169" s="167"/>
      <c r="AB169" s="111"/>
      <c r="AC169" s="4"/>
    </row>
    <row r="170" spans="1:29" ht="13.5" customHeight="1">
      <c r="A170" s="4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163"/>
      <c r="AA170" s="167"/>
      <c r="AB170" s="111"/>
      <c r="AC170" s="4"/>
    </row>
    <row r="171" spans="1:29" ht="13.5" customHeight="1">
      <c r="A171" s="4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163"/>
      <c r="AA171" s="167"/>
      <c r="AB171" s="111"/>
      <c r="AC171" s="4"/>
    </row>
    <row r="172" spans="1:29" ht="13.5" customHeight="1">
      <c r="A172" s="4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163"/>
      <c r="AA172" s="167"/>
      <c r="AB172" s="111"/>
      <c r="AC172" s="4"/>
    </row>
    <row r="173" spans="1:29" ht="13.5" customHeight="1">
      <c r="A173" s="4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163"/>
      <c r="AA173" s="167"/>
      <c r="AB173" s="111"/>
      <c r="AC173" s="4"/>
    </row>
    <row r="174" spans="1:29" ht="13.5" customHeight="1">
      <c r="A174" s="4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163"/>
      <c r="AA174" s="167"/>
      <c r="AB174" s="111"/>
      <c r="AC174" s="4"/>
    </row>
    <row r="175" spans="1:29" ht="13.5" customHeight="1">
      <c r="A175" s="4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163"/>
      <c r="AA175" s="167"/>
      <c r="AB175" s="111"/>
      <c r="AC175" s="4"/>
    </row>
    <row r="176" spans="1:29" ht="13.5" customHeight="1">
      <c r="A176" s="4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163"/>
      <c r="AA176" s="167"/>
      <c r="AB176" s="111"/>
      <c r="AC176" s="4"/>
    </row>
    <row r="177" spans="1:29" ht="13.5" customHeight="1">
      <c r="A177" s="4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163"/>
      <c r="AA177" s="167"/>
      <c r="AB177" s="111"/>
      <c r="AC177" s="4"/>
    </row>
    <row r="178" spans="1:29" ht="13.5" customHeight="1">
      <c r="A178" s="4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163"/>
      <c r="AA178" s="167"/>
      <c r="AB178" s="111"/>
      <c r="AC178" s="4"/>
    </row>
    <row r="179" spans="1:29" ht="13.5" customHeight="1">
      <c r="A179" s="4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163"/>
      <c r="AA179" s="167"/>
      <c r="AB179" s="111"/>
      <c r="AC179" s="4"/>
    </row>
    <row r="180" spans="1:29" ht="13.5" customHeight="1">
      <c r="A180" s="4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163"/>
      <c r="AA180" s="167"/>
      <c r="AB180" s="111"/>
      <c r="AC180" s="4"/>
    </row>
    <row r="181" spans="1:29" ht="13.5" customHeight="1">
      <c r="A181" s="4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163"/>
      <c r="AA181" s="167"/>
      <c r="AB181" s="111"/>
      <c r="AC181" s="4"/>
    </row>
    <row r="182" spans="1:29" ht="13.5" customHeight="1">
      <c r="A182" s="4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163"/>
      <c r="AA182" s="167"/>
      <c r="AB182" s="111"/>
      <c r="AC182" s="4"/>
    </row>
    <row r="183" spans="1:29" ht="13.5" customHeight="1">
      <c r="A183" s="4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163"/>
      <c r="AA183" s="167"/>
      <c r="AB183" s="111"/>
      <c r="AC183" s="4"/>
    </row>
    <row r="184" spans="1:29" ht="13.5" customHeight="1">
      <c r="A184" s="4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163"/>
      <c r="AA184" s="167"/>
      <c r="AB184" s="111"/>
      <c r="AC184" s="4"/>
    </row>
    <row r="185" spans="1:29" ht="13.5" customHeight="1">
      <c r="A185" s="4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163"/>
      <c r="AA185" s="167"/>
      <c r="AB185" s="111"/>
      <c r="AC185" s="4"/>
    </row>
    <row r="186" spans="1:29" ht="13.5" customHeight="1">
      <c r="A186" s="4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163"/>
      <c r="AA186" s="167"/>
      <c r="AB186" s="111"/>
      <c r="AC186" s="4"/>
    </row>
    <row r="187" spans="1:29" ht="13.5" customHeight="1">
      <c r="A187" s="4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163"/>
      <c r="AA187" s="167"/>
      <c r="AB187" s="111"/>
      <c r="AC187" s="4"/>
    </row>
    <row r="188" spans="1:29" ht="13.5" customHeight="1">
      <c r="A188" s="4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163"/>
      <c r="AA188" s="167"/>
      <c r="AB188" s="111"/>
      <c r="AC188" s="4"/>
    </row>
    <row r="189" spans="1:29" ht="13.5" customHeight="1">
      <c r="A189" s="4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163"/>
      <c r="AA189" s="167"/>
      <c r="AB189" s="111"/>
      <c r="AC189" s="4"/>
    </row>
    <row r="190" spans="1:29" ht="13.5" customHeight="1">
      <c r="A190" s="4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163"/>
      <c r="AA190" s="167"/>
      <c r="AB190" s="111"/>
      <c r="AC190" s="4"/>
    </row>
    <row r="191" spans="1:29" ht="13.5" customHeight="1">
      <c r="A191" s="4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163"/>
      <c r="AA191" s="167"/>
      <c r="AB191" s="111"/>
      <c r="AC191" s="4"/>
    </row>
    <row r="192" spans="1:29" ht="13.5" customHeight="1">
      <c r="A192" s="4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163"/>
      <c r="AA192" s="167"/>
      <c r="AB192" s="111"/>
      <c r="AC192" s="4"/>
    </row>
    <row r="193" spans="1:29" ht="13.5" customHeight="1">
      <c r="A193" s="4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163"/>
      <c r="AA193" s="167"/>
      <c r="AB193" s="111"/>
      <c r="AC193" s="4"/>
    </row>
    <row r="194" spans="1:29" ht="13.5" customHeight="1">
      <c r="A194" s="4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163"/>
      <c r="AA194" s="167"/>
      <c r="AB194" s="111"/>
      <c r="AC194" s="4"/>
    </row>
    <row r="195" spans="1:29" ht="13.5" customHeight="1">
      <c r="A195" s="4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163"/>
      <c r="AA195" s="167"/>
      <c r="AB195" s="111"/>
      <c r="AC195" s="4"/>
    </row>
    <row r="196" spans="1:29" ht="13.5" customHeight="1">
      <c r="A196" s="4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163"/>
      <c r="AA196" s="167"/>
      <c r="AB196" s="111"/>
      <c r="AC196" s="4"/>
    </row>
    <row r="197" spans="1:29" ht="13.5" customHeight="1">
      <c r="A197" s="4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163"/>
      <c r="AA197" s="167"/>
      <c r="AB197" s="111"/>
      <c r="AC197" s="4"/>
    </row>
    <row r="198" spans="1:29" ht="13.5" customHeight="1">
      <c r="A198" s="4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163"/>
      <c r="AA198" s="167"/>
      <c r="AB198" s="111"/>
      <c r="AC198" s="4"/>
    </row>
    <row r="199" spans="1:29" ht="13.5" customHeight="1">
      <c r="A199" s="4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163"/>
      <c r="AA199" s="167"/>
      <c r="AB199" s="111"/>
      <c r="AC199" s="4"/>
    </row>
    <row r="200" spans="1:29" ht="13.5" customHeight="1">
      <c r="A200" s="4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163"/>
      <c r="AA200" s="167"/>
      <c r="AB200" s="111"/>
      <c r="AC200" s="4"/>
    </row>
    <row r="201" spans="1:29" ht="13.5" customHeight="1">
      <c r="A201" s="4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163"/>
      <c r="AA201" s="167"/>
      <c r="AB201" s="111"/>
      <c r="AC201" s="4"/>
    </row>
    <row r="202" spans="1:29" ht="13.5" customHeight="1">
      <c r="A202" s="4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163"/>
      <c r="AA202" s="167"/>
      <c r="AB202" s="111"/>
      <c r="AC202" s="4"/>
    </row>
    <row r="203" spans="1:29" ht="13.5" customHeight="1">
      <c r="A203" s="4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163"/>
      <c r="AA203" s="167"/>
      <c r="AB203" s="111"/>
      <c r="AC203" s="4"/>
    </row>
    <row r="204" spans="1:29" ht="13.5" customHeight="1">
      <c r="A204" s="4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163"/>
      <c r="AA204" s="167"/>
      <c r="AB204" s="111"/>
      <c r="AC204" s="4"/>
    </row>
    <row r="205" spans="1:29" ht="13.5" customHeight="1">
      <c r="A205" s="4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163"/>
      <c r="AA205" s="167"/>
      <c r="AB205" s="111"/>
      <c r="AC205" s="4"/>
    </row>
    <row r="206" spans="1:29" ht="13.5" customHeight="1">
      <c r="A206" s="4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163"/>
      <c r="AA206" s="167"/>
      <c r="AB206" s="111"/>
      <c r="AC206" s="4"/>
    </row>
    <row r="207" spans="1:29" ht="13.5" customHeight="1">
      <c r="A207" s="4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163"/>
      <c r="AA207" s="167"/>
      <c r="AB207" s="111"/>
      <c r="AC207" s="4"/>
    </row>
    <row r="208" spans="1:29" ht="13.5" customHeight="1">
      <c r="A208" s="4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163"/>
      <c r="AA208" s="167"/>
      <c r="AB208" s="111"/>
      <c r="AC208" s="4"/>
    </row>
    <row r="209" spans="1:29" ht="13.5" customHeight="1">
      <c r="A209" s="4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163"/>
      <c r="AA209" s="167"/>
      <c r="AB209" s="111"/>
      <c r="AC209" s="4"/>
    </row>
    <row r="210" spans="1:29" ht="13.5" customHeight="1">
      <c r="A210" s="4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163"/>
      <c r="AA210" s="167"/>
      <c r="AB210" s="111"/>
      <c r="AC210" s="4"/>
    </row>
    <row r="211" spans="1:29" ht="13.5" customHeight="1">
      <c r="A211" s="4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163"/>
      <c r="AA211" s="167"/>
      <c r="AB211" s="111"/>
      <c r="AC211" s="4"/>
    </row>
    <row r="212" spans="1:29" ht="13.5" customHeight="1">
      <c r="A212" s="4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163"/>
      <c r="AA212" s="167"/>
      <c r="AB212" s="111"/>
      <c r="AC212" s="4"/>
    </row>
    <row r="213" spans="1:29" ht="13.5" customHeight="1">
      <c r="A213" s="4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163"/>
      <c r="AA213" s="167"/>
      <c r="AB213" s="111"/>
      <c r="AC213" s="4"/>
    </row>
    <row r="214" spans="1:29" ht="13.5" customHeight="1">
      <c r="A214" s="4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163"/>
      <c r="AA214" s="167"/>
      <c r="AB214" s="111"/>
      <c r="AC214" s="4"/>
    </row>
    <row r="215" spans="1:29" ht="13.5" customHeight="1">
      <c r="A215" s="4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163"/>
      <c r="AA215" s="167"/>
      <c r="AB215" s="111"/>
      <c r="AC215" s="4"/>
    </row>
    <row r="216" spans="1:29" ht="13.5" customHeight="1">
      <c r="A216" s="4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163"/>
      <c r="AA216" s="167"/>
      <c r="AB216" s="111"/>
      <c r="AC216" s="4"/>
    </row>
    <row r="217" spans="1:29" ht="13.5" customHeight="1">
      <c r="A217" s="4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163"/>
      <c r="AA217" s="167"/>
      <c r="AB217" s="111"/>
      <c r="AC217" s="4"/>
    </row>
    <row r="218" spans="1:29" ht="13.5" customHeight="1">
      <c r="A218" s="4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163"/>
      <c r="AA218" s="167"/>
      <c r="AB218" s="111"/>
      <c r="AC218" s="4"/>
    </row>
    <row r="219" spans="1:29" ht="13.5" customHeight="1">
      <c r="A219" s="4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163"/>
      <c r="AA219" s="167"/>
      <c r="AB219" s="111"/>
      <c r="AC219" s="4"/>
    </row>
    <row r="220" spans="1:29" ht="13.5" customHeight="1">
      <c r="A220" s="4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163"/>
      <c r="AA220" s="167"/>
      <c r="AB220" s="111"/>
      <c r="AC220" s="4"/>
    </row>
    <row r="221" spans="1:29" ht="13.5" customHeight="1">
      <c r="A221" s="4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163"/>
      <c r="AA221" s="167"/>
      <c r="AB221" s="111"/>
      <c r="AC221" s="4"/>
    </row>
    <row r="222" spans="1:29" ht="13.5" customHeight="1">
      <c r="A222" s="4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163"/>
      <c r="AA222" s="167"/>
      <c r="AB222" s="111"/>
      <c r="AC222" s="4"/>
    </row>
    <row r="223" spans="1:29" ht="13.5" customHeight="1">
      <c r="A223" s="4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163"/>
      <c r="AA223" s="167"/>
      <c r="AB223" s="111"/>
      <c r="AC223" s="4"/>
    </row>
    <row r="224" spans="1:29" ht="13.5" customHeight="1">
      <c r="A224" s="4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163"/>
      <c r="AA224" s="167"/>
      <c r="AB224" s="111"/>
      <c r="AC224" s="4"/>
    </row>
    <row r="225" spans="1:29" ht="13.5" customHeight="1">
      <c r="A225" s="4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163"/>
      <c r="AA225" s="167"/>
      <c r="AB225" s="111"/>
      <c r="AC225" s="4"/>
    </row>
    <row r="226" spans="1:29" ht="13.5" customHeight="1">
      <c r="A226" s="4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163"/>
      <c r="AA226" s="167"/>
      <c r="AB226" s="111"/>
      <c r="AC226" s="4"/>
    </row>
    <row r="227" spans="1:29" ht="13.5" customHeight="1">
      <c r="A227" s="4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163"/>
      <c r="AA227" s="167"/>
      <c r="AB227" s="111"/>
      <c r="AC227" s="4"/>
    </row>
    <row r="228" spans="1:29" ht="13.5" customHeight="1">
      <c r="A228" s="4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163"/>
      <c r="AA228" s="167"/>
      <c r="AB228" s="111"/>
      <c r="AC228" s="4"/>
    </row>
    <row r="229" spans="1:29" ht="13.5" customHeight="1">
      <c r="A229" s="4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163"/>
      <c r="AA229" s="167"/>
      <c r="AB229" s="111"/>
      <c r="AC229" s="4"/>
    </row>
    <row r="230" spans="1:29" ht="13.5" customHeight="1">
      <c r="A230" s="4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163"/>
      <c r="AA230" s="167"/>
      <c r="AB230" s="111"/>
      <c r="AC230" s="4"/>
    </row>
    <row r="231" spans="1:29" ht="13.5" customHeight="1">
      <c r="A231" s="4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163"/>
      <c r="AA231" s="167"/>
      <c r="AB231" s="111"/>
      <c r="AC231" s="4"/>
    </row>
    <row r="232" spans="1:29" ht="13.5" customHeight="1">
      <c r="A232" s="4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163"/>
      <c r="AA232" s="167"/>
      <c r="AB232" s="111"/>
      <c r="AC232" s="4"/>
    </row>
    <row r="233" spans="1:29" ht="13.5" customHeight="1">
      <c r="A233" s="4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163"/>
      <c r="AA233" s="167"/>
      <c r="AB233" s="111"/>
      <c r="AC233" s="4"/>
    </row>
    <row r="234" spans="1:29" ht="13.5" customHeight="1">
      <c r="A234" s="4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163"/>
      <c r="AA234" s="167"/>
      <c r="AB234" s="111"/>
      <c r="AC234" s="4"/>
    </row>
    <row r="235" spans="1:29" ht="13.5" customHeight="1">
      <c r="A235" s="4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163"/>
      <c r="AA235" s="167"/>
      <c r="AB235" s="111"/>
      <c r="AC235" s="4"/>
    </row>
    <row r="236" spans="1:29" ht="13.5" customHeight="1">
      <c r="A236" s="4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163"/>
      <c r="AA236" s="167"/>
      <c r="AB236" s="111"/>
      <c r="AC236" s="4"/>
    </row>
    <row r="237" spans="1:29" ht="13.5" customHeight="1">
      <c r="A237" s="4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163"/>
      <c r="AA237" s="167"/>
      <c r="AB237" s="111"/>
      <c r="AC237" s="4"/>
    </row>
    <row r="238" spans="1:29" ht="13.5" customHeight="1">
      <c r="A238" s="4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163"/>
      <c r="AA238" s="167"/>
      <c r="AB238" s="111"/>
      <c r="AC238" s="4"/>
    </row>
    <row r="239" spans="1:29" ht="13.5" customHeight="1">
      <c r="A239" s="4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163"/>
      <c r="AA239" s="167"/>
      <c r="AB239" s="111"/>
      <c r="AC239" s="4"/>
    </row>
    <row r="240" spans="1:29" ht="13.5" customHeight="1">
      <c r="A240" s="4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163"/>
      <c r="AA240" s="167"/>
      <c r="AB240" s="111"/>
      <c r="AC240" s="4"/>
    </row>
    <row r="241" spans="1:29" ht="13.5" customHeight="1">
      <c r="A241" s="4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163"/>
      <c r="AA241" s="167"/>
      <c r="AB241" s="111"/>
      <c r="AC241" s="4"/>
    </row>
    <row r="242" spans="1:29" ht="13.5" customHeight="1">
      <c r="A242" s="4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163"/>
      <c r="AA242" s="167"/>
      <c r="AB242" s="111"/>
      <c r="AC242" s="4"/>
    </row>
    <row r="243" spans="1:29" ht="13.5" customHeight="1">
      <c r="A243" s="4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163"/>
      <c r="AA243" s="167"/>
      <c r="AB243" s="111"/>
      <c r="AC243" s="4"/>
    </row>
    <row r="244" spans="1:29" ht="13.5" customHeight="1">
      <c r="A244" s="4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163"/>
      <c r="AA244" s="167"/>
      <c r="AB244" s="111"/>
      <c r="AC244" s="4"/>
    </row>
    <row r="245" spans="1:29" ht="13.5" customHeight="1">
      <c r="A245" s="4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163"/>
      <c r="AA245" s="167"/>
      <c r="AB245" s="111"/>
      <c r="AC245" s="4"/>
    </row>
    <row r="246" spans="1:29" ht="13.5" customHeight="1">
      <c r="A246" s="4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163"/>
      <c r="AA246" s="167"/>
      <c r="AB246" s="111"/>
      <c r="AC246" s="4"/>
    </row>
    <row r="247" spans="1:29" ht="13.5" customHeight="1">
      <c r="A247" s="4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163"/>
      <c r="AA247" s="167"/>
      <c r="AB247" s="111"/>
      <c r="AC247" s="4"/>
    </row>
    <row r="248" spans="1:29" ht="13.5" customHeight="1">
      <c r="A248" s="4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163"/>
      <c r="AA248" s="167"/>
      <c r="AB248" s="111"/>
      <c r="AC248" s="4"/>
    </row>
    <row r="249" spans="1:29" ht="13.5" customHeight="1">
      <c r="A249" s="4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163"/>
      <c r="AA249" s="167"/>
      <c r="AB249" s="111"/>
      <c r="AC249" s="4"/>
    </row>
    <row r="250" spans="1:29" ht="13.5" customHeight="1">
      <c r="A250" s="4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163"/>
      <c r="AA250" s="167"/>
      <c r="AB250" s="111"/>
      <c r="AC250" s="4"/>
    </row>
    <row r="251" spans="1:29" ht="13.5" customHeight="1">
      <c r="A251" s="4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163"/>
      <c r="AA251" s="167"/>
      <c r="AB251" s="111"/>
      <c r="AC251" s="4"/>
    </row>
    <row r="252" spans="1:29" ht="13.5" customHeight="1">
      <c r="A252" s="4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163"/>
      <c r="AA252" s="167"/>
      <c r="AB252" s="111"/>
      <c r="AC252" s="4"/>
    </row>
    <row r="253" spans="1:29" ht="13.5" customHeight="1">
      <c r="A253" s="4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163"/>
      <c r="AA253" s="167"/>
      <c r="AB253" s="111"/>
      <c r="AC253" s="4"/>
    </row>
    <row r="254" spans="1:29" ht="13.5" customHeight="1">
      <c r="A254" s="4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163"/>
      <c r="AA254" s="167"/>
      <c r="AB254" s="111"/>
      <c r="AC254" s="4"/>
    </row>
    <row r="255" spans="1:29" ht="13.5" customHeight="1">
      <c r="A255" s="4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163"/>
      <c r="AA255" s="167"/>
      <c r="AB255" s="111"/>
      <c r="AC255" s="4"/>
    </row>
    <row r="256" spans="1:29" ht="13.5" customHeight="1">
      <c r="A256" s="4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163"/>
      <c r="AA256" s="167"/>
      <c r="AB256" s="111"/>
      <c r="AC256" s="4"/>
    </row>
    <row r="257" spans="1:29" ht="13.5" customHeight="1">
      <c r="A257" s="4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163"/>
      <c r="AA257" s="167"/>
      <c r="AB257" s="111"/>
      <c r="AC257" s="4"/>
    </row>
    <row r="258" spans="1:29" ht="13.5" customHeight="1">
      <c r="A258" s="4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163"/>
      <c r="AA258" s="167"/>
      <c r="AB258" s="111"/>
      <c r="AC258" s="4"/>
    </row>
    <row r="259" spans="1:29" ht="13.5" customHeight="1">
      <c r="A259" s="4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163"/>
      <c r="AA259" s="167"/>
      <c r="AB259" s="111"/>
      <c r="AC259" s="4"/>
    </row>
    <row r="260" spans="1:29" ht="13.5" customHeight="1">
      <c r="A260" s="4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163"/>
      <c r="AA260" s="167"/>
      <c r="AB260" s="111"/>
      <c r="AC260" s="4"/>
    </row>
    <row r="261" spans="1:29" ht="13.5" customHeight="1">
      <c r="A261" s="4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163"/>
      <c r="AA261" s="167"/>
      <c r="AB261" s="111"/>
      <c r="AC261" s="4"/>
    </row>
    <row r="262" spans="1:29" ht="13.5" customHeight="1">
      <c r="A262" s="4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163"/>
      <c r="AA262" s="167"/>
      <c r="AB262" s="111"/>
      <c r="AC262" s="4"/>
    </row>
    <row r="263" spans="1:29" ht="13.5" customHeight="1">
      <c r="A263" s="4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163"/>
      <c r="AA263" s="167"/>
      <c r="AB263" s="111"/>
      <c r="AC263" s="4"/>
    </row>
    <row r="264" spans="1:29" ht="13.5" customHeight="1">
      <c r="A264" s="4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163"/>
      <c r="AA264" s="167"/>
      <c r="AB264" s="111"/>
      <c r="AC264" s="4"/>
    </row>
    <row r="265" spans="1:29" ht="13.5" customHeight="1">
      <c r="A265" s="4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163"/>
      <c r="AA265" s="167"/>
      <c r="AB265" s="111"/>
      <c r="AC265" s="4"/>
    </row>
    <row r="266" spans="1:29" ht="13.5" customHeight="1">
      <c r="A266" s="4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163"/>
      <c r="AA266" s="167"/>
      <c r="AB266" s="111"/>
      <c r="AC266" s="4"/>
    </row>
    <row r="267" spans="1:29" ht="13.5" customHeight="1">
      <c r="A267" s="4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163"/>
      <c r="AA267" s="167"/>
      <c r="AB267" s="111"/>
      <c r="AC267" s="4"/>
    </row>
    <row r="268" spans="1:29" ht="13.5" customHeight="1">
      <c r="A268" s="4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163"/>
      <c r="AA268" s="167"/>
      <c r="AB268" s="111"/>
      <c r="AC268" s="4"/>
    </row>
    <row r="269" spans="1:29" ht="13.5" customHeight="1">
      <c r="A269" s="4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163"/>
      <c r="AA269" s="167"/>
      <c r="AB269" s="111"/>
      <c r="AC269" s="4"/>
    </row>
    <row r="270" spans="1:29" ht="13.5" customHeight="1">
      <c r="A270" s="4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163"/>
      <c r="AA270" s="167"/>
      <c r="AB270" s="111"/>
      <c r="AC270" s="4"/>
    </row>
    <row r="271" spans="1:29" ht="13.5" customHeight="1">
      <c r="A271" s="4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163"/>
      <c r="AA271" s="167"/>
      <c r="AB271" s="111"/>
      <c r="AC271" s="4"/>
    </row>
    <row r="272" spans="1:29" ht="13.5" customHeight="1">
      <c r="A272" s="4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163"/>
      <c r="AA272" s="167"/>
      <c r="AB272" s="111"/>
      <c r="AC272" s="4"/>
    </row>
    <row r="273" spans="1:29" ht="13.5" customHeight="1">
      <c r="A273" s="4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163"/>
      <c r="AA273" s="167"/>
      <c r="AB273" s="111"/>
      <c r="AC273" s="4"/>
    </row>
    <row r="274" spans="1:29" ht="13.5" customHeight="1">
      <c r="A274" s="4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163"/>
      <c r="AA274" s="167"/>
      <c r="AB274" s="111"/>
      <c r="AC274" s="4"/>
    </row>
    <row r="275" spans="1:29" ht="13.5" customHeight="1">
      <c r="A275" s="4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163"/>
      <c r="AA275" s="167"/>
      <c r="AB275" s="111"/>
      <c r="AC275" s="4"/>
    </row>
    <row r="276" spans="1:29" ht="13.5" customHeight="1">
      <c r="A276" s="4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163"/>
      <c r="AA276" s="167"/>
      <c r="AB276" s="111"/>
      <c r="AC276" s="4"/>
    </row>
    <row r="277" spans="1:29" ht="13.5" customHeight="1">
      <c r="A277" s="4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163"/>
      <c r="AA277" s="167"/>
      <c r="AB277" s="111"/>
      <c r="AC277" s="4"/>
    </row>
    <row r="278" spans="1:29" ht="13.5" customHeight="1">
      <c r="A278" s="4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163"/>
      <c r="AA278" s="167"/>
      <c r="AB278" s="111"/>
      <c r="AC278" s="4"/>
    </row>
    <row r="279" spans="1:29" ht="13.5" customHeight="1">
      <c r="A279" s="4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163"/>
      <c r="AA279" s="167"/>
      <c r="AB279" s="111"/>
      <c r="AC279" s="4"/>
    </row>
    <row r="280" spans="1:29" ht="13.5" customHeight="1">
      <c r="A280" s="4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163"/>
      <c r="AA280" s="167"/>
      <c r="AB280" s="111"/>
      <c r="AC280" s="4"/>
    </row>
    <row r="281" spans="1:29" ht="13.5" customHeight="1">
      <c r="A281" s="4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163"/>
      <c r="AA281" s="167"/>
      <c r="AB281" s="111"/>
      <c r="AC281" s="4"/>
    </row>
    <row r="282" spans="1:29" ht="13.5" customHeight="1">
      <c r="A282" s="4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163"/>
      <c r="AA282" s="167"/>
      <c r="AB282" s="111"/>
      <c r="AC282" s="4"/>
    </row>
    <row r="283" spans="1:29" ht="13.5" customHeight="1">
      <c r="A283" s="4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163"/>
      <c r="AA283" s="167"/>
      <c r="AB283" s="111"/>
      <c r="AC283" s="4"/>
    </row>
    <row r="284" spans="1:29" ht="13.5" customHeight="1">
      <c r="A284" s="4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163"/>
      <c r="AA284" s="167"/>
      <c r="AB284" s="111"/>
      <c r="AC284" s="4"/>
    </row>
    <row r="285" spans="1:29" ht="13.5" customHeight="1">
      <c r="A285" s="4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163"/>
      <c r="AA285" s="167"/>
      <c r="AB285" s="111"/>
      <c r="AC285" s="4"/>
    </row>
    <row r="286" spans="1:29" ht="13.5" customHeight="1">
      <c r="A286" s="4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163"/>
      <c r="AA286" s="167"/>
      <c r="AB286" s="111"/>
      <c r="AC286" s="4"/>
    </row>
    <row r="287" spans="1:29" ht="13.5" customHeight="1">
      <c r="A287" s="4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163"/>
      <c r="AA287" s="167"/>
      <c r="AB287" s="111"/>
      <c r="AC287" s="4"/>
    </row>
    <row r="288" spans="1:29" ht="13.5" customHeight="1">
      <c r="A288" s="4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163"/>
      <c r="AA288" s="167"/>
      <c r="AB288" s="111"/>
      <c r="AC288" s="4"/>
    </row>
    <row r="289" spans="1:29" ht="13.5" customHeight="1">
      <c r="A289" s="4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163"/>
      <c r="AA289" s="167"/>
      <c r="AB289" s="111"/>
      <c r="AC289" s="4"/>
    </row>
    <row r="290" spans="1:29" ht="13.5" customHeight="1">
      <c r="A290" s="4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163"/>
      <c r="AA290" s="167"/>
      <c r="AB290" s="111"/>
      <c r="AC290" s="4"/>
    </row>
    <row r="291" spans="1:29" ht="13.5" customHeight="1">
      <c r="A291" s="4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163"/>
      <c r="AA291" s="167"/>
      <c r="AB291" s="111"/>
      <c r="AC291" s="4"/>
    </row>
    <row r="292" spans="1:29" ht="13.5" customHeight="1">
      <c r="A292" s="4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163"/>
      <c r="AA292" s="167"/>
      <c r="AB292" s="111"/>
      <c r="AC292" s="4"/>
    </row>
    <row r="293" spans="1:29" ht="13.5" customHeight="1">
      <c r="A293" s="4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163"/>
      <c r="AA293" s="167"/>
      <c r="AB293" s="111"/>
      <c r="AC293" s="4"/>
    </row>
    <row r="294" spans="1:29" ht="13.5" customHeight="1">
      <c r="A294" s="4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163"/>
      <c r="AA294" s="167"/>
      <c r="AB294" s="111"/>
      <c r="AC294" s="4"/>
    </row>
    <row r="295" spans="1:29" ht="13.5" customHeight="1">
      <c r="A295" s="4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163"/>
      <c r="AA295" s="167"/>
      <c r="AB295" s="111"/>
      <c r="AC295" s="4"/>
    </row>
    <row r="296" spans="1:29" ht="13.5" customHeight="1">
      <c r="A296" s="4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163"/>
      <c r="AA296" s="167"/>
      <c r="AB296" s="111"/>
      <c r="AC296" s="4"/>
    </row>
    <row r="297" spans="1:29" ht="13.5" customHeight="1">
      <c r="A297" s="4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163"/>
      <c r="AA297" s="167"/>
      <c r="AB297" s="111"/>
      <c r="AC297" s="4"/>
    </row>
    <row r="298" spans="1:29" ht="13.5" customHeight="1">
      <c r="A298" s="4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163"/>
      <c r="AA298" s="167"/>
      <c r="AB298" s="111"/>
      <c r="AC298" s="4"/>
    </row>
    <row r="299" spans="1:29" ht="13.5" customHeight="1">
      <c r="A299" s="4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163"/>
      <c r="AA299" s="167"/>
      <c r="AB299" s="111"/>
      <c r="AC299" s="4"/>
    </row>
    <row r="300" spans="1:29" ht="13.5" customHeight="1">
      <c r="A300" s="4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163"/>
      <c r="AA300" s="167"/>
      <c r="AB300" s="111"/>
      <c r="AC300" s="4"/>
    </row>
    <row r="301" spans="1:29" ht="13.5" customHeight="1">
      <c r="A301" s="4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163"/>
      <c r="AA301" s="167"/>
      <c r="AB301" s="111"/>
      <c r="AC301" s="4"/>
    </row>
    <row r="302" spans="1:29" ht="13.5" customHeight="1">
      <c r="A302" s="4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163"/>
      <c r="AA302" s="167"/>
      <c r="AB302" s="111"/>
      <c r="AC302" s="4"/>
    </row>
    <row r="303" spans="1:29" ht="13.5" customHeight="1">
      <c r="A303" s="4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163"/>
      <c r="AA303" s="167"/>
      <c r="AB303" s="111"/>
      <c r="AC303" s="4"/>
    </row>
    <row r="304" spans="1:29" ht="13.5" customHeight="1">
      <c r="A304" s="4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163"/>
      <c r="AA304" s="167"/>
      <c r="AB304" s="111"/>
      <c r="AC304" s="4"/>
    </row>
    <row r="305" spans="1:29" ht="13.5" customHeight="1">
      <c r="A305" s="4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163"/>
      <c r="AA305" s="167"/>
      <c r="AB305" s="111"/>
      <c r="AC305" s="4"/>
    </row>
    <row r="306" spans="1:29" ht="13.5" customHeight="1">
      <c r="A306" s="4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163"/>
      <c r="AA306" s="167"/>
      <c r="AB306" s="111"/>
      <c r="AC306" s="4"/>
    </row>
    <row r="307" spans="1:29" ht="13.5" customHeight="1">
      <c r="A307" s="4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163"/>
      <c r="AA307" s="167"/>
      <c r="AB307" s="111"/>
      <c r="AC307" s="4"/>
    </row>
    <row r="308" spans="1:29" ht="13.5" customHeight="1">
      <c r="A308" s="4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163"/>
      <c r="AA308" s="167"/>
      <c r="AB308" s="111"/>
      <c r="AC308" s="4"/>
    </row>
    <row r="309" spans="1:29" ht="13.5" customHeight="1">
      <c r="A309" s="4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163"/>
      <c r="AA309" s="167"/>
      <c r="AB309" s="111"/>
      <c r="AC309" s="4"/>
    </row>
    <row r="310" spans="1:29" ht="13.5" customHeight="1">
      <c r="A310" s="4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163"/>
      <c r="AA310" s="167"/>
      <c r="AB310" s="111"/>
      <c r="AC310" s="4"/>
    </row>
    <row r="311" spans="1:29" ht="13.5" customHeight="1">
      <c r="A311" s="4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163"/>
      <c r="AA311" s="167"/>
      <c r="AB311" s="111"/>
      <c r="AC311" s="4"/>
    </row>
    <row r="312" spans="1:29" ht="13.5" customHeight="1">
      <c r="A312" s="4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163"/>
      <c r="AA312" s="167"/>
      <c r="AB312" s="111"/>
      <c r="AC312" s="4"/>
    </row>
    <row r="313" spans="1:29" ht="13.5" customHeight="1">
      <c r="A313" s="4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163"/>
      <c r="AA313" s="167"/>
      <c r="AB313" s="111"/>
      <c r="AC313" s="4"/>
    </row>
    <row r="314" spans="1:29" ht="13.5" customHeight="1">
      <c r="A314" s="4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163"/>
      <c r="AA314" s="167"/>
      <c r="AB314" s="111"/>
      <c r="AC314" s="4"/>
    </row>
    <row r="315" spans="1:29" ht="13.5" customHeight="1">
      <c r="A315" s="4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163"/>
      <c r="AA315" s="167"/>
      <c r="AB315" s="111"/>
      <c r="AC315" s="4"/>
    </row>
    <row r="316" spans="1:29" ht="13.5" customHeight="1">
      <c r="A316" s="4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163"/>
      <c r="AA316" s="167"/>
      <c r="AB316" s="111"/>
      <c r="AC316" s="4"/>
    </row>
    <row r="317" spans="1:29" ht="13.5" customHeight="1">
      <c r="A317" s="4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163"/>
      <c r="AA317" s="167"/>
      <c r="AB317" s="111"/>
      <c r="AC317" s="4"/>
    </row>
    <row r="318" spans="1:29" ht="13.5" customHeight="1">
      <c r="A318" s="4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163"/>
      <c r="AA318" s="167"/>
      <c r="AB318" s="111"/>
      <c r="AC318" s="4"/>
    </row>
    <row r="319" spans="1:29" ht="13.5" customHeight="1">
      <c r="A319" s="4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163"/>
      <c r="AA319" s="167"/>
      <c r="AB319" s="111"/>
      <c r="AC319" s="4"/>
    </row>
    <row r="320" spans="1:29" ht="13.5" customHeight="1">
      <c r="A320" s="4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163"/>
      <c r="AA320" s="167"/>
      <c r="AB320" s="111"/>
      <c r="AC320" s="4"/>
    </row>
    <row r="321" spans="1:29" ht="13.5" customHeight="1">
      <c r="A321" s="4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163"/>
      <c r="AA321" s="167"/>
      <c r="AB321" s="111"/>
      <c r="AC321" s="4"/>
    </row>
    <row r="322" spans="1:29" ht="13.5" customHeight="1">
      <c r="A322" s="4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163"/>
      <c r="AA322" s="167"/>
      <c r="AB322" s="111"/>
      <c r="AC322" s="4"/>
    </row>
    <row r="323" spans="1:29" ht="13.5" customHeight="1">
      <c r="A323" s="4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163"/>
      <c r="AA323" s="167"/>
      <c r="AB323" s="111"/>
      <c r="AC323" s="4"/>
    </row>
    <row r="324" spans="1:29" ht="13.5" customHeight="1">
      <c r="A324" s="4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163"/>
      <c r="AA324" s="167"/>
      <c r="AB324" s="111"/>
      <c r="AC324" s="4"/>
    </row>
    <row r="325" spans="1:29" ht="13.5" customHeight="1">
      <c r="A325" s="4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163"/>
      <c r="AA325" s="167"/>
      <c r="AB325" s="111"/>
      <c r="AC325" s="4"/>
    </row>
    <row r="326" spans="1:29" ht="13.5" customHeight="1">
      <c r="A326" s="4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163"/>
      <c r="AA326" s="167"/>
      <c r="AB326" s="111"/>
      <c r="AC326" s="4"/>
    </row>
    <row r="327" spans="1:29" ht="13.5" customHeight="1">
      <c r="A327" s="4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163"/>
      <c r="AA327" s="167"/>
      <c r="AB327" s="111"/>
      <c r="AC327" s="4"/>
    </row>
    <row r="328" spans="1:29" ht="13.5" customHeight="1">
      <c r="A328" s="4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163"/>
      <c r="AA328" s="167"/>
      <c r="AB328" s="111"/>
      <c r="AC328" s="4"/>
    </row>
    <row r="329" spans="1:29" ht="13.5" customHeight="1">
      <c r="A329" s="4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163"/>
      <c r="AA329" s="167"/>
      <c r="AB329" s="111"/>
      <c r="AC329" s="4"/>
    </row>
    <row r="330" spans="1:29" ht="13.5" customHeight="1">
      <c r="A330" s="4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163"/>
      <c r="AA330" s="167"/>
      <c r="AB330" s="111"/>
      <c r="AC330" s="4"/>
    </row>
    <row r="331" spans="1:29" ht="13.5" customHeight="1">
      <c r="A331" s="4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163"/>
      <c r="AA331" s="167"/>
      <c r="AB331" s="111"/>
      <c r="AC331" s="4"/>
    </row>
    <row r="332" spans="1:29" ht="13.5" customHeight="1">
      <c r="A332" s="4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163"/>
      <c r="AA332" s="167"/>
      <c r="AB332" s="111"/>
      <c r="AC332" s="4"/>
    </row>
    <row r="333" spans="1:29" ht="13.5" customHeight="1">
      <c r="A333" s="4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163"/>
      <c r="AA333" s="167"/>
      <c r="AB333" s="111"/>
      <c r="AC333" s="4"/>
    </row>
    <row r="334" spans="1:29" ht="13.5" customHeight="1">
      <c r="A334" s="4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163"/>
      <c r="AA334" s="167"/>
      <c r="AB334" s="111"/>
      <c r="AC334" s="4"/>
    </row>
    <row r="335" spans="1:29" ht="13.5" customHeight="1">
      <c r="A335" s="4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163"/>
      <c r="AA335" s="167"/>
      <c r="AB335" s="111"/>
      <c r="AC335" s="4"/>
    </row>
    <row r="336" spans="1:29" ht="13.5" customHeight="1">
      <c r="A336" s="4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163"/>
      <c r="AA336" s="167"/>
      <c r="AB336" s="111"/>
      <c r="AC336" s="4"/>
    </row>
    <row r="337" spans="1:29" ht="13.5" customHeight="1">
      <c r="A337" s="4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163"/>
      <c r="AA337" s="167"/>
      <c r="AB337" s="111"/>
      <c r="AC337" s="4"/>
    </row>
    <row r="338" spans="1:29" ht="13.5" customHeight="1">
      <c r="A338" s="4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163"/>
      <c r="AA338" s="167"/>
      <c r="AB338" s="111"/>
      <c r="AC338" s="4"/>
    </row>
    <row r="339" spans="1:29" ht="13.5" customHeight="1">
      <c r="A339" s="4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163"/>
      <c r="AA339" s="167"/>
      <c r="AB339" s="111"/>
      <c r="AC339" s="4"/>
    </row>
    <row r="340" spans="1:29" ht="13.5" customHeight="1">
      <c r="A340" s="4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163"/>
      <c r="AA340" s="167"/>
      <c r="AB340" s="111"/>
      <c r="AC340" s="4"/>
    </row>
    <row r="341" spans="1:29" ht="13.5" customHeight="1">
      <c r="A341" s="4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163"/>
      <c r="AA341" s="167"/>
      <c r="AB341" s="111"/>
      <c r="AC341" s="4"/>
    </row>
    <row r="342" spans="1:29" ht="13.5" customHeight="1">
      <c r="A342" s="4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163"/>
      <c r="AA342" s="167"/>
      <c r="AB342" s="111"/>
      <c r="AC342" s="4"/>
    </row>
    <row r="343" spans="1:29" ht="13.5" customHeight="1">
      <c r="A343" s="4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163"/>
      <c r="AA343" s="167"/>
      <c r="AB343" s="111"/>
      <c r="AC343" s="4"/>
    </row>
    <row r="344" spans="1:29" ht="13.5" customHeight="1">
      <c r="A344" s="4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163"/>
      <c r="AA344" s="167"/>
      <c r="AB344" s="111"/>
      <c r="AC344" s="4"/>
    </row>
    <row r="345" spans="1:29" ht="13.5" customHeight="1">
      <c r="A345" s="4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163"/>
      <c r="AA345" s="167"/>
      <c r="AB345" s="111"/>
      <c r="AC345" s="4"/>
    </row>
    <row r="346" spans="1:29" ht="13.5" customHeight="1">
      <c r="A346" s="4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163"/>
      <c r="AA346" s="167"/>
      <c r="AB346" s="111"/>
      <c r="AC346" s="4"/>
    </row>
    <row r="347" spans="1:29" ht="13.5" customHeight="1">
      <c r="A347" s="4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163"/>
      <c r="AA347" s="167"/>
      <c r="AB347" s="111"/>
      <c r="AC347" s="4"/>
    </row>
    <row r="348" spans="1:29" ht="13.5" customHeight="1">
      <c r="A348" s="4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163"/>
      <c r="AA348" s="167"/>
      <c r="AB348" s="111"/>
      <c r="AC348" s="4"/>
    </row>
    <row r="349" spans="1:29" ht="13.5" customHeight="1">
      <c r="A349" s="4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163"/>
      <c r="AA349" s="167"/>
      <c r="AB349" s="111"/>
      <c r="AC349" s="4"/>
    </row>
    <row r="350" spans="1:29" ht="13.5" customHeight="1">
      <c r="A350" s="4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163"/>
      <c r="AA350" s="167"/>
      <c r="AB350" s="111"/>
      <c r="AC350" s="4"/>
    </row>
    <row r="351" spans="1:29" ht="13.5" customHeight="1">
      <c r="A351" s="4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163"/>
      <c r="AA351" s="167"/>
      <c r="AB351" s="111"/>
      <c r="AC351" s="4"/>
    </row>
    <row r="352" spans="1:29" ht="13.5" customHeight="1">
      <c r="A352" s="4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163"/>
      <c r="AA352" s="167"/>
      <c r="AB352" s="111"/>
      <c r="AC352" s="4"/>
    </row>
    <row r="353" spans="1:29" ht="13.5" customHeight="1">
      <c r="A353" s="4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163"/>
      <c r="AA353" s="167"/>
      <c r="AB353" s="111"/>
      <c r="AC353" s="4"/>
    </row>
    <row r="354" spans="1:29" ht="13.5" customHeight="1">
      <c r="A354" s="4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163"/>
      <c r="AA354" s="167"/>
      <c r="AB354" s="111"/>
      <c r="AC354" s="4"/>
    </row>
    <row r="355" spans="1:29" ht="13.5" customHeight="1">
      <c r="A355" s="4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163"/>
      <c r="AA355" s="167"/>
      <c r="AB355" s="111"/>
      <c r="AC355" s="4"/>
    </row>
    <row r="356" spans="1:29" ht="13.5" customHeight="1">
      <c r="A356" s="4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163"/>
      <c r="AA356" s="167"/>
      <c r="AB356" s="111"/>
      <c r="AC356" s="4"/>
    </row>
    <row r="357" spans="1:29" ht="13.5" customHeight="1">
      <c r="A357" s="4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163"/>
      <c r="AA357" s="167"/>
      <c r="AB357" s="111"/>
      <c r="AC357" s="4"/>
    </row>
    <row r="358" spans="1:29" ht="13.5" customHeight="1">
      <c r="A358" s="4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163"/>
      <c r="AA358" s="167"/>
      <c r="AB358" s="111"/>
      <c r="AC358" s="4"/>
    </row>
    <row r="359" spans="1:29" ht="13.5" customHeight="1">
      <c r="A359" s="4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163"/>
      <c r="AA359" s="167"/>
      <c r="AB359" s="111"/>
      <c r="AC359" s="4"/>
    </row>
    <row r="360" spans="1:29" ht="13.5" customHeight="1">
      <c r="A360" s="4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163"/>
      <c r="AA360" s="167"/>
      <c r="AB360" s="111"/>
      <c r="AC360" s="4"/>
    </row>
    <row r="361" spans="1:29" ht="13.5" customHeight="1">
      <c r="A361" s="4"/>
      <c r="B361" s="51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163"/>
      <c r="AA361" s="167"/>
      <c r="AB361" s="111"/>
      <c r="AC361" s="4"/>
    </row>
    <row r="362" spans="1:29" ht="13.5" customHeight="1">
      <c r="A362" s="4"/>
      <c r="B362" s="51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163"/>
      <c r="AA362" s="167"/>
      <c r="AB362" s="111"/>
      <c r="AC362" s="4"/>
    </row>
    <row r="363" spans="1:29" ht="13.5" customHeight="1">
      <c r="A363" s="4"/>
      <c r="B363" s="51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163"/>
      <c r="AA363" s="167"/>
      <c r="AB363" s="111"/>
      <c r="AC363" s="4"/>
    </row>
    <row r="364" spans="1:29" ht="13.5" customHeight="1">
      <c r="A364" s="4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163"/>
      <c r="AA364" s="167"/>
      <c r="AB364" s="111"/>
      <c r="AC364" s="4"/>
    </row>
    <row r="365" spans="1:29" ht="13.5" customHeight="1">
      <c r="A365" s="4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163"/>
      <c r="AA365" s="167"/>
      <c r="AB365" s="111"/>
      <c r="AC365" s="4"/>
    </row>
    <row r="366" spans="1:29" ht="13.5" customHeight="1">
      <c r="A366" s="4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163"/>
      <c r="AA366" s="167"/>
      <c r="AB366" s="111"/>
      <c r="AC366" s="4"/>
    </row>
    <row r="367" spans="1:29" ht="13.5" customHeight="1">
      <c r="A367" s="4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163"/>
      <c r="AA367" s="167"/>
      <c r="AB367" s="111"/>
      <c r="AC367" s="4"/>
    </row>
    <row r="368" spans="1:29" ht="13.5" customHeight="1">
      <c r="A368" s="4"/>
      <c r="B368" s="51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163"/>
      <c r="AA368" s="167"/>
      <c r="AB368" s="111"/>
      <c r="AC368" s="4"/>
    </row>
    <row r="369" spans="1:29" ht="13.5" customHeight="1">
      <c r="A369" s="4"/>
      <c r="B369" s="51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163"/>
      <c r="AA369" s="167"/>
      <c r="AB369" s="111"/>
      <c r="AC369" s="4"/>
    </row>
    <row r="370" spans="1:29" ht="13.5" customHeight="1">
      <c r="A370" s="4"/>
      <c r="B370" s="51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163"/>
      <c r="AA370" s="167"/>
      <c r="AB370" s="111"/>
      <c r="AC370" s="4"/>
    </row>
    <row r="371" spans="1:29" ht="13.5" customHeight="1">
      <c r="A371" s="4"/>
      <c r="B371" s="51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163"/>
      <c r="AA371" s="167"/>
      <c r="AB371" s="111"/>
      <c r="AC371" s="4"/>
    </row>
    <row r="372" spans="1:29" ht="13.5" customHeight="1">
      <c r="A372" s="4"/>
      <c r="B372" s="51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163"/>
      <c r="AA372" s="167"/>
      <c r="AB372" s="111"/>
      <c r="AC372" s="4"/>
    </row>
    <row r="373" spans="1:29" ht="13.5" customHeight="1">
      <c r="A373" s="4"/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163"/>
      <c r="AA373" s="167"/>
      <c r="AB373" s="111"/>
      <c r="AC373" s="4"/>
    </row>
    <row r="374" spans="1:29" ht="13.5" customHeight="1">
      <c r="A374" s="4"/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163"/>
      <c r="AA374" s="167"/>
      <c r="AB374" s="111"/>
      <c r="AC374" s="4"/>
    </row>
    <row r="375" spans="1:29" ht="13.5" customHeight="1">
      <c r="A375" s="4"/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163"/>
      <c r="AA375" s="167"/>
      <c r="AB375" s="111"/>
      <c r="AC375" s="4"/>
    </row>
    <row r="376" spans="1:29" ht="13.5" customHeight="1">
      <c r="A376" s="4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163"/>
      <c r="AA376" s="167"/>
      <c r="AB376" s="111"/>
      <c r="AC376" s="4"/>
    </row>
    <row r="377" spans="1:29" ht="13.5" customHeight="1">
      <c r="A377" s="4"/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163"/>
      <c r="AA377" s="167"/>
      <c r="AB377" s="111"/>
      <c r="AC377" s="4"/>
    </row>
    <row r="378" spans="1:29" ht="13.5" customHeight="1">
      <c r="A378" s="4"/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163"/>
      <c r="AA378" s="167"/>
      <c r="AB378" s="111"/>
      <c r="AC378" s="4"/>
    </row>
    <row r="379" spans="1:29" ht="13.5" customHeight="1">
      <c r="A379" s="4"/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163"/>
      <c r="AA379" s="167"/>
      <c r="AB379" s="111"/>
      <c r="AC379" s="4"/>
    </row>
    <row r="380" spans="1:29" ht="13.5" customHeight="1">
      <c r="A380" s="4"/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163"/>
      <c r="AA380" s="167"/>
      <c r="AB380" s="111"/>
      <c r="AC380" s="4"/>
    </row>
    <row r="381" spans="1:29" ht="13.5" customHeight="1">
      <c r="A381" s="4"/>
      <c r="B381" s="51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163"/>
      <c r="AA381" s="167"/>
      <c r="AB381" s="111"/>
      <c r="AC381" s="4"/>
    </row>
    <row r="382" spans="1:29" ht="13.5" customHeight="1">
      <c r="A382" s="4"/>
      <c r="B382" s="51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163"/>
      <c r="AA382" s="167"/>
      <c r="AB382" s="111"/>
      <c r="AC382" s="4"/>
    </row>
    <row r="383" spans="1:29" ht="13.5" customHeight="1">
      <c r="A383" s="4"/>
      <c r="B383" s="51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163"/>
      <c r="AA383" s="167"/>
      <c r="AB383" s="111"/>
      <c r="AC383" s="4"/>
    </row>
    <row r="384" spans="1:29" ht="13.5" customHeight="1">
      <c r="A384" s="4"/>
      <c r="B384" s="51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163"/>
      <c r="AA384" s="167"/>
      <c r="AB384" s="111"/>
      <c r="AC384" s="4"/>
    </row>
    <row r="385" spans="1:29" ht="13.5" customHeight="1">
      <c r="A385" s="4"/>
      <c r="B385" s="51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163"/>
      <c r="AA385" s="167"/>
      <c r="AB385" s="111"/>
      <c r="AC385" s="4"/>
    </row>
    <row r="386" spans="1:29" ht="13.5" customHeight="1">
      <c r="A386" s="4"/>
      <c r="B386" s="51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163"/>
      <c r="AA386" s="167"/>
      <c r="AB386" s="111"/>
      <c r="AC386" s="4"/>
    </row>
    <row r="387" spans="1:29" ht="13.5" customHeight="1">
      <c r="A387" s="4"/>
      <c r="B387" s="51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163"/>
      <c r="AA387" s="167"/>
      <c r="AB387" s="111"/>
      <c r="AC387" s="4"/>
    </row>
    <row r="388" spans="1:29" ht="13.5" customHeight="1">
      <c r="A388" s="4"/>
      <c r="B388" s="51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163"/>
      <c r="AA388" s="167"/>
      <c r="AB388" s="111"/>
      <c r="AC388" s="4"/>
    </row>
    <row r="389" spans="1:29" ht="13.5" customHeight="1">
      <c r="A389" s="4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163"/>
      <c r="AA389" s="167"/>
      <c r="AB389" s="111"/>
      <c r="AC389" s="4"/>
    </row>
    <row r="390" spans="1:29" ht="13.5" customHeight="1">
      <c r="A390" s="4"/>
      <c r="B390" s="51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163"/>
      <c r="AA390" s="167"/>
      <c r="AB390" s="111"/>
      <c r="AC390" s="4"/>
    </row>
    <row r="391" spans="1:29" ht="13.5" customHeight="1">
      <c r="A391" s="4"/>
      <c r="B391" s="51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163"/>
      <c r="AA391" s="167"/>
      <c r="AB391" s="111"/>
      <c r="AC391" s="4"/>
    </row>
    <row r="392" spans="1:29" ht="13.5" customHeight="1">
      <c r="A392" s="4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163"/>
      <c r="AA392" s="167"/>
      <c r="AB392" s="111"/>
      <c r="AC392" s="4"/>
    </row>
    <row r="393" spans="1:29" ht="13.5" customHeight="1">
      <c r="A393" s="4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163"/>
      <c r="AA393" s="167"/>
      <c r="AB393" s="111"/>
      <c r="AC393" s="4"/>
    </row>
    <row r="394" spans="1:29" ht="13.5" customHeight="1">
      <c r="A394" s="4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163"/>
      <c r="AA394" s="167"/>
      <c r="AB394" s="111"/>
      <c r="AC394" s="4"/>
    </row>
    <row r="395" spans="1:29" ht="13.5" customHeight="1">
      <c r="A395" s="4"/>
      <c r="B395" s="51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163"/>
      <c r="AA395" s="167"/>
      <c r="AB395" s="111"/>
      <c r="AC395" s="4"/>
    </row>
    <row r="396" spans="1:29" ht="13.5" customHeight="1">
      <c r="A396" s="4"/>
      <c r="B396" s="51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163"/>
      <c r="AA396" s="167"/>
      <c r="AB396" s="111"/>
      <c r="AC396" s="4"/>
    </row>
    <row r="397" spans="1:29" ht="13.5" customHeight="1">
      <c r="A397" s="4"/>
      <c r="B397" s="51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163"/>
      <c r="AA397" s="167"/>
      <c r="AB397" s="111"/>
      <c r="AC397" s="4"/>
    </row>
    <row r="398" spans="1:29" ht="13.5" customHeight="1">
      <c r="A398" s="4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163"/>
      <c r="AA398" s="167"/>
      <c r="AB398" s="111"/>
      <c r="AC398" s="4"/>
    </row>
    <row r="399" spans="1:29" ht="13.5" customHeight="1">
      <c r="A399" s="4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163"/>
      <c r="AA399" s="167"/>
      <c r="AB399" s="111"/>
      <c r="AC399" s="4"/>
    </row>
    <row r="400" spans="1:29" ht="13.5" customHeight="1">
      <c r="A400" s="4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163"/>
      <c r="AA400" s="167"/>
      <c r="AB400" s="111"/>
      <c r="AC400" s="4"/>
    </row>
    <row r="401" spans="1:29" ht="13.5" customHeight="1">
      <c r="A401" s="4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163"/>
      <c r="AA401" s="167"/>
      <c r="AB401" s="111"/>
      <c r="AC401" s="4"/>
    </row>
    <row r="402" spans="1:29" ht="13.5" customHeight="1">
      <c r="A402" s="4"/>
      <c r="B402" s="51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163"/>
      <c r="AA402" s="167"/>
      <c r="AB402" s="111"/>
      <c r="AC402" s="4"/>
    </row>
    <row r="403" spans="1:29" ht="13.5" customHeight="1">
      <c r="A403" s="4"/>
      <c r="B403" s="51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163"/>
      <c r="AA403" s="167"/>
      <c r="AB403" s="111"/>
      <c r="AC403" s="4"/>
    </row>
    <row r="404" spans="1:29" ht="13.5" customHeight="1">
      <c r="A404" s="4"/>
      <c r="B404" s="51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163"/>
      <c r="AA404" s="167"/>
      <c r="AB404" s="111"/>
      <c r="AC404" s="4"/>
    </row>
    <row r="405" spans="1:29" ht="13.5" customHeight="1">
      <c r="A405" s="4"/>
      <c r="B405" s="51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163"/>
      <c r="AA405" s="167"/>
      <c r="AB405" s="111"/>
      <c r="AC405" s="4"/>
    </row>
    <row r="406" spans="1:29" ht="13.5" customHeight="1">
      <c r="A406" s="4"/>
      <c r="B406" s="51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163"/>
      <c r="AA406" s="167"/>
      <c r="AB406" s="111"/>
      <c r="AC406" s="4"/>
    </row>
    <row r="407" spans="1:29" ht="13.5" customHeight="1">
      <c r="A407" s="4"/>
      <c r="B407" s="51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163"/>
      <c r="AA407" s="167"/>
      <c r="AB407" s="111"/>
      <c r="AC407" s="4"/>
    </row>
    <row r="408" spans="1:29" ht="13.5" customHeight="1">
      <c r="A408" s="4"/>
      <c r="B408" s="51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163"/>
      <c r="AA408" s="167"/>
      <c r="AB408" s="111"/>
      <c r="AC408" s="4"/>
    </row>
    <row r="409" spans="1:29" ht="13.5" customHeight="1">
      <c r="A409" s="4"/>
      <c r="B409" s="51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163"/>
      <c r="AA409" s="167"/>
      <c r="AB409" s="111"/>
      <c r="AC409" s="4"/>
    </row>
    <row r="410" spans="1:29" ht="13.5" customHeight="1">
      <c r="A410" s="4"/>
      <c r="B410" s="51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163"/>
      <c r="AA410" s="167"/>
      <c r="AB410" s="111"/>
      <c r="AC410" s="4"/>
    </row>
    <row r="411" spans="1:29" ht="13.5" customHeight="1">
      <c r="A411" s="4"/>
      <c r="B411" s="51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163"/>
      <c r="AA411" s="167"/>
      <c r="AB411" s="111"/>
      <c r="AC411" s="4"/>
    </row>
    <row r="412" spans="1:29" ht="13.5" customHeight="1">
      <c r="A412" s="4"/>
      <c r="B412" s="51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163"/>
      <c r="AA412" s="167"/>
      <c r="AB412" s="111"/>
      <c r="AC412" s="4"/>
    </row>
    <row r="413" spans="1:29" ht="13.5" customHeight="1">
      <c r="A413" s="4"/>
      <c r="B413" s="51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163"/>
      <c r="AA413" s="167"/>
      <c r="AB413" s="111"/>
      <c r="AC413" s="4"/>
    </row>
    <row r="414" spans="1:29" ht="13.5" customHeight="1">
      <c r="A414" s="4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163"/>
      <c r="AA414" s="167"/>
      <c r="AB414" s="111"/>
      <c r="AC414" s="4"/>
    </row>
    <row r="415" spans="1:29" ht="13.5" customHeight="1">
      <c r="A415" s="4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163"/>
      <c r="AA415" s="167"/>
      <c r="AB415" s="111"/>
      <c r="AC415" s="4"/>
    </row>
    <row r="416" spans="1:29" ht="13.5" customHeight="1">
      <c r="A416" s="4"/>
      <c r="B416" s="51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163"/>
      <c r="AA416" s="167"/>
      <c r="AB416" s="111"/>
      <c r="AC416" s="4"/>
    </row>
    <row r="417" spans="1:29" ht="13.5" customHeight="1">
      <c r="A417" s="4"/>
      <c r="B417" s="51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163"/>
      <c r="AA417" s="167"/>
      <c r="AB417" s="111"/>
      <c r="AC417" s="4"/>
    </row>
    <row r="418" spans="1:29" ht="13.5" customHeight="1">
      <c r="A418" s="4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163"/>
      <c r="AA418" s="167"/>
      <c r="AB418" s="111"/>
      <c r="AC418" s="4"/>
    </row>
    <row r="419" spans="1:29" ht="13.5" customHeight="1">
      <c r="A419" s="4"/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163"/>
      <c r="AA419" s="167"/>
      <c r="AB419" s="111"/>
      <c r="AC419" s="4"/>
    </row>
    <row r="420" spans="1:29" ht="13.5" customHeight="1">
      <c r="A420" s="4"/>
      <c r="B420" s="51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163"/>
      <c r="AA420" s="167"/>
      <c r="AB420" s="111"/>
      <c r="AC420" s="4"/>
    </row>
    <row r="421" spans="1:29" ht="13.5" customHeight="1">
      <c r="A421" s="4"/>
      <c r="B421" s="51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163"/>
      <c r="AA421" s="167"/>
      <c r="AB421" s="111"/>
      <c r="AC421" s="4"/>
    </row>
    <row r="422" spans="1:29" ht="13.5" customHeight="1">
      <c r="A422" s="4"/>
      <c r="B422" s="51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163"/>
      <c r="AA422" s="167"/>
      <c r="AB422" s="111"/>
      <c r="AC422" s="4"/>
    </row>
    <row r="423" spans="1:29" ht="13.5" customHeight="1">
      <c r="A423" s="4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163"/>
      <c r="AA423" s="167"/>
      <c r="AB423" s="111"/>
      <c r="AC423" s="4"/>
    </row>
    <row r="424" spans="1:29" ht="13.5" customHeight="1">
      <c r="A424" s="4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163"/>
      <c r="AA424" s="167"/>
      <c r="AB424" s="111"/>
      <c r="AC424" s="4"/>
    </row>
    <row r="425" spans="1:29" ht="13.5" customHeight="1">
      <c r="A425" s="4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163"/>
      <c r="AA425" s="167"/>
      <c r="AB425" s="111"/>
      <c r="AC425" s="4"/>
    </row>
    <row r="426" spans="1:29" ht="13.5" customHeight="1">
      <c r="A426" s="4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163"/>
      <c r="AA426" s="167"/>
      <c r="AB426" s="111"/>
      <c r="AC426" s="4"/>
    </row>
    <row r="427" spans="1:29" ht="13.5" customHeight="1">
      <c r="A427" s="4"/>
      <c r="B427" s="51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163"/>
      <c r="AA427" s="167"/>
      <c r="AB427" s="111"/>
      <c r="AC427" s="4"/>
    </row>
    <row r="428" spans="1:29" ht="13.5" customHeight="1">
      <c r="A428" s="4"/>
      <c r="B428" s="51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163"/>
      <c r="AA428" s="167"/>
      <c r="AB428" s="111"/>
      <c r="AC428" s="4"/>
    </row>
    <row r="429" spans="1:29" ht="13.5" customHeight="1">
      <c r="A429" s="4"/>
      <c r="B429" s="51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163"/>
      <c r="AA429" s="167"/>
      <c r="AB429" s="111"/>
      <c r="AC429" s="4"/>
    </row>
    <row r="430" spans="1:29" ht="13.5" customHeight="1">
      <c r="A430" s="4"/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163"/>
      <c r="AA430" s="167"/>
      <c r="AB430" s="111"/>
      <c r="AC430" s="4"/>
    </row>
    <row r="431" spans="1:29" ht="13.5" customHeight="1">
      <c r="A431" s="4"/>
      <c r="B431" s="51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163"/>
      <c r="AA431" s="167"/>
      <c r="AB431" s="111"/>
      <c r="AC431" s="4"/>
    </row>
    <row r="432" spans="1:29" ht="13.5" customHeight="1">
      <c r="A432" s="4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163"/>
      <c r="AA432" s="167"/>
      <c r="AB432" s="111"/>
      <c r="AC432" s="4"/>
    </row>
    <row r="433" spans="1:29" ht="13.5" customHeight="1">
      <c r="A433" s="4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163"/>
      <c r="AA433" s="167"/>
      <c r="AB433" s="111"/>
      <c r="AC433" s="4"/>
    </row>
    <row r="434" spans="1:29" ht="13.5" customHeight="1">
      <c r="A434" s="4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163"/>
      <c r="AA434" s="167"/>
      <c r="AB434" s="111"/>
      <c r="AC434" s="4"/>
    </row>
    <row r="435" spans="1:29" ht="13.5" customHeight="1">
      <c r="A435" s="4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163"/>
      <c r="AA435" s="167"/>
      <c r="AB435" s="111"/>
      <c r="AC435" s="4"/>
    </row>
    <row r="436" spans="1:29" ht="13.5" customHeight="1">
      <c r="A436" s="4"/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163"/>
      <c r="AA436" s="167"/>
      <c r="AB436" s="111"/>
      <c r="AC436" s="4"/>
    </row>
    <row r="437" spans="1:29" ht="13.5" customHeight="1">
      <c r="A437" s="4"/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163"/>
      <c r="AA437" s="167"/>
      <c r="AB437" s="111"/>
      <c r="AC437" s="4"/>
    </row>
    <row r="438" spans="1:29" ht="13.5" customHeight="1">
      <c r="A438" s="4"/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163"/>
      <c r="AA438" s="167"/>
      <c r="AB438" s="111"/>
      <c r="AC438" s="4"/>
    </row>
    <row r="439" spans="1:29" ht="13.5" customHeight="1">
      <c r="A439" s="4"/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163"/>
      <c r="AA439" s="167"/>
      <c r="AB439" s="111"/>
      <c r="AC439" s="4"/>
    </row>
    <row r="440" spans="1:29" ht="13.5" customHeight="1">
      <c r="A440" s="4"/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163"/>
      <c r="AA440" s="167"/>
      <c r="AB440" s="111"/>
      <c r="AC440" s="4"/>
    </row>
    <row r="441" spans="1:29" ht="13.5" customHeight="1">
      <c r="A441" s="4"/>
      <c r="B441" s="51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163"/>
      <c r="AA441" s="167"/>
      <c r="AB441" s="111"/>
      <c r="AC441" s="4"/>
    </row>
    <row r="442" spans="1:29" ht="13.5" customHeight="1">
      <c r="A442" s="4"/>
      <c r="B442" s="51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163"/>
      <c r="AA442" s="167"/>
      <c r="AB442" s="111"/>
      <c r="AC442" s="4"/>
    </row>
    <row r="443" spans="1:29" ht="13.5" customHeight="1">
      <c r="A443" s="4"/>
      <c r="B443" s="51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163"/>
      <c r="AA443" s="167"/>
      <c r="AB443" s="111"/>
      <c r="AC443" s="4"/>
    </row>
    <row r="444" spans="1:29" ht="13.5" customHeight="1">
      <c r="A444" s="4"/>
      <c r="B444" s="51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163"/>
      <c r="AA444" s="167"/>
      <c r="AB444" s="111"/>
      <c r="AC444" s="4"/>
    </row>
    <row r="445" spans="1:29" ht="13.5" customHeight="1">
      <c r="A445" s="4"/>
      <c r="B445" s="51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163"/>
      <c r="AA445" s="167"/>
      <c r="AB445" s="111"/>
      <c r="AC445" s="4"/>
    </row>
    <row r="446" spans="1:29" ht="13.5" customHeight="1">
      <c r="A446" s="4"/>
      <c r="B446" s="51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163"/>
      <c r="AA446" s="167"/>
      <c r="AB446" s="111"/>
      <c r="AC446" s="4"/>
    </row>
    <row r="447" spans="1:29" ht="13.5" customHeight="1">
      <c r="A447" s="4"/>
      <c r="B447" s="51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163"/>
      <c r="AA447" s="167"/>
      <c r="AB447" s="111"/>
      <c r="AC447" s="4"/>
    </row>
    <row r="448" spans="1:29" ht="13.5" customHeight="1">
      <c r="A448" s="4"/>
      <c r="B448" s="51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163"/>
      <c r="AA448" s="167"/>
      <c r="AB448" s="111"/>
      <c r="AC448" s="4"/>
    </row>
    <row r="449" spans="1:29" ht="13.5" customHeight="1">
      <c r="A449" s="4"/>
      <c r="B449" s="51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163"/>
      <c r="AA449" s="167"/>
      <c r="AB449" s="111"/>
      <c r="AC449" s="4"/>
    </row>
    <row r="450" spans="1:29" ht="13.5" customHeight="1">
      <c r="A450" s="4"/>
      <c r="B450" s="51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163"/>
      <c r="AA450" s="167"/>
      <c r="AB450" s="111"/>
      <c r="AC450" s="4"/>
    </row>
    <row r="451" spans="1:29" ht="13.5" customHeight="1">
      <c r="A451" s="4"/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163"/>
      <c r="AA451" s="167"/>
      <c r="AB451" s="111"/>
      <c r="AC451" s="4"/>
    </row>
    <row r="452" spans="1:29" ht="13.5" customHeight="1">
      <c r="A452" s="4"/>
      <c r="B452" s="51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163"/>
      <c r="AA452" s="167"/>
      <c r="AB452" s="111"/>
      <c r="AC452" s="4"/>
    </row>
    <row r="453" spans="1:29" ht="13.5" customHeight="1">
      <c r="A453" s="4"/>
      <c r="B453" s="51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163"/>
      <c r="AA453" s="167"/>
      <c r="AB453" s="111"/>
      <c r="AC453" s="4"/>
    </row>
    <row r="454" spans="1:29" ht="13.5" customHeight="1">
      <c r="A454" s="4"/>
      <c r="B454" s="51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163"/>
      <c r="AA454" s="167"/>
      <c r="AB454" s="111"/>
      <c r="AC454" s="4"/>
    </row>
    <row r="455" spans="1:29" ht="13.5" customHeight="1">
      <c r="A455" s="4"/>
      <c r="B455" s="51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163"/>
      <c r="AA455" s="167"/>
      <c r="AB455" s="111"/>
      <c r="AC455" s="4"/>
    </row>
    <row r="456" spans="1:29" ht="13.5" customHeight="1">
      <c r="A456" s="4"/>
      <c r="B456" s="51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163"/>
      <c r="AA456" s="167"/>
      <c r="AB456" s="111"/>
      <c r="AC456" s="4"/>
    </row>
    <row r="457" spans="1:29" ht="13.5" customHeight="1">
      <c r="A457" s="4"/>
      <c r="B457" s="51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163"/>
      <c r="AA457" s="167"/>
      <c r="AB457" s="111"/>
      <c r="AC457" s="4"/>
    </row>
    <row r="458" spans="1:29" ht="13.5" customHeight="1">
      <c r="A458" s="4"/>
      <c r="B458" s="51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163"/>
      <c r="AA458" s="167"/>
      <c r="AB458" s="111"/>
      <c r="AC458" s="4"/>
    </row>
    <row r="459" spans="1:29" ht="13.5" customHeight="1">
      <c r="A459" s="4"/>
      <c r="B459" s="51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163"/>
      <c r="AA459" s="167"/>
      <c r="AB459" s="111"/>
      <c r="AC459" s="4"/>
    </row>
    <row r="460" spans="1:29" ht="13.5" customHeight="1">
      <c r="A460" s="4"/>
      <c r="B460" s="51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163"/>
      <c r="AA460" s="167"/>
      <c r="AB460" s="111"/>
      <c r="AC460" s="4"/>
    </row>
    <row r="461" spans="1:29" ht="13.5" customHeight="1">
      <c r="A461" s="4"/>
      <c r="B461" s="51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163"/>
      <c r="AA461" s="167"/>
      <c r="AB461" s="111"/>
      <c r="AC461" s="4"/>
    </row>
    <row r="462" spans="1:29" ht="13.5" customHeight="1">
      <c r="A462" s="4"/>
      <c r="B462" s="51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163"/>
      <c r="AA462" s="167"/>
      <c r="AB462" s="111"/>
      <c r="AC462" s="4"/>
    </row>
    <row r="463" spans="1:29" ht="13.5" customHeight="1">
      <c r="A463" s="4"/>
      <c r="B463" s="51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163"/>
      <c r="AA463" s="167"/>
      <c r="AB463" s="111"/>
      <c r="AC463" s="4"/>
    </row>
    <row r="464" spans="1:29" ht="13.5" customHeight="1">
      <c r="A464" s="4"/>
      <c r="B464" s="51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163"/>
      <c r="AA464" s="167"/>
      <c r="AB464" s="111"/>
      <c r="AC464" s="4"/>
    </row>
    <row r="465" spans="1:29" ht="13.5" customHeight="1">
      <c r="A465" s="4"/>
      <c r="B465" s="51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163"/>
      <c r="AA465" s="167"/>
      <c r="AB465" s="111"/>
      <c r="AC465" s="4"/>
    </row>
    <row r="466" spans="1:29" ht="13.5" customHeight="1">
      <c r="A466" s="4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163"/>
      <c r="AA466" s="167"/>
      <c r="AB466" s="111"/>
      <c r="AC466" s="4"/>
    </row>
    <row r="467" spans="1:29" ht="13.5" customHeight="1">
      <c r="A467" s="4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163"/>
      <c r="AA467" s="167"/>
      <c r="AB467" s="111"/>
      <c r="AC467" s="4"/>
    </row>
    <row r="468" spans="1:29" ht="13.5" customHeight="1">
      <c r="A468" s="4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163"/>
      <c r="AA468" s="167"/>
      <c r="AB468" s="111"/>
      <c r="AC468" s="4"/>
    </row>
    <row r="469" spans="1:29" ht="13.5" customHeight="1">
      <c r="A469" s="4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163"/>
      <c r="AA469" s="167"/>
      <c r="AB469" s="111"/>
      <c r="AC469" s="4"/>
    </row>
    <row r="470" spans="1:29" ht="13.5" customHeight="1">
      <c r="A470" s="4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163"/>
      <c r="AA470" s="167"/>
      <c r="AB470" s="111"/>
      <c r="AC470" s="4"/>
    </row>
    <row r="471" spans="1:29" ht="13.5" customHeight="1">
      <c r="A471" s="4"/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163"/>
      <c r="AA471" s="167"/>
      <c r="AB471" s="111"/>
      <c r="AC471" s="4"/>
    </row>
    <row r="472" spans="1:29" ht="13.5" customHeight="1">
      <c r="A472" s="4"/>
      <c r="B472" s="51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163"/>
      <c r="AA472" s="167"/>
      <c r="AB472" s="111"/>
      <c r="AC472" s="4"/>
    </row>
    <row r="473" spans="1:29" ht="13.5" customHeight="1">
      <c r="A473" s="4"/>
      <c r="B473" s="51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163"/>
      <c r="AA473" s="167"/>
      <c r="AB473" s="111"/>
      <c r="AC473" s="4"/>
    </row>
    <row r="474" spans="1:29" ht="13.5" customHeight="1">
      <c r="A474" s="4"/>
      <c r="B474" s="51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163"/>
      <c r="AA474" s="167"/>
      <c r="AB474" s="111"/>
      <c r="AC474" s="4"/>
    </row>
    <row r="475" spans="1:29" ht="13.5" customHeight="1">
      <c r="A475" s="4"/>
      <c r="B475" s="51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163"/>
      <c r="AA475" s="167"/>
      <c r="AB475" s="111"/>
      <c r="AC475" s="4"/>
    </row>
    <row r="476" spans="1:29" ht="13.5" customHeight="1">
      <c r="A476" s="4"/>
      <c r="B476" s="51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163"/>
      <c r="AA476" s="167"/>
      <c r="AB476" s="111"/>
      <c r="AC476" s="4"/>
    </row>
    <row r="477" spans="1:29" ht="13.5" customHeight="1">
      <c r="A477" s="4"/>
      <c r="B477" s="51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163"/>
      <c r="AA477" s="167"/>
      <c r="AB477" s="111"/>
      <c r="AC477" s="4"/>
    </row>
    <row r="478" spans="1:29" ht="13.5" customHeight="1">
      <c r="A478" s="4"/>
      <c r="B478" s="51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163"/>
      <c r="AA478" s="167"/>
      <c r="AB478" s="111"/>
      <c r="AC478" s="4"/>
    </row>
    <row r="479" spans="1:29" ht="13.5" customHeight="1">
      <c r="A479" s="4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163"/>
      <c r="AA479" s="167"/>
      <c r="AB479" s="111"/>
      <c r="AC479" s="4"/>
    </row>
    <row r="480" spans="1:29" ht="13.5" customHeight="1">
      <c r="A480" s="4"/>
      <c r="B480" s="51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163"/>
      <c r="AA480" s="167"/>
      <c r="AB480" s="111"/>
      <c r="AC480" s="4"/>
    </row>
    <row r="481" spans="1:29" ht="13.5" customHeight="1">
      <c r="A481" s="4"/>
      <c r="B481" s="51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163"/>
      <c r="AA481" s="167"/>
      <c r="AB481" s="111"/>
      <c r="AC481" s="4"/>
    </row>
    <row r="482" spans="1:29" ht="13.5" customHeight="1">
      <c r="A482" s="4"/>
      <c r="B482" s="51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163"/>
      <c r="AA482" s="167"/>
      <c r="AB482" s="111"/>
      <c r="AC482" s="4"/>
    </row>
    <row r="483" spans="1:29" ht="13.5" customHeight="1">
      <c r="A483" s="4"/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163"/>
      <c r="AA483" s="167"/>
      <c r="AB483" s="111"/>
      <c r="AC483" s="4"/>
    </row>
    <row r="484" spans="1:29" ht="13.5" customHeight="1">
      <c r="A484" s="4"/>
      <c r="B484" s="51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163"/>
      <c r="AA484" s="167"/>
      <c r="AB484" s="111"/>
      <c r="AC484" s="4"/>
    </row>
    <row r="485" spans="1:29" ht="13.5" customHeight="1">
      <c r="A485" s="4"/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163"/>
      <c r="AA485" s="167"/>
      <c r="AB485" s="111"/>
      <c r="AC485" s="4"/>
    </row>
    <row r="486" spans="1:29" ht="13.5" customHeight="1">
      <c r="A486" s="4"/>
      <c r="B486" s="51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163"/>
      <c r="AA486" s="167"/>
      <c r="AB486" s="111"/>
      <c r="AC486" s="4"/>
    </row>
    <row r="487" spans="1:29" ht="13.5" customHeight="1">
      <c r="A487" s="4"/>
      <c r="B487" s="51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163"/>
      <c r="AA487" s="167"/>
      <c r="AB487" s="111"/>
      <c r="AC487" s="4"/>
    </row>
    <row r="488" spans="1:29" ht="13.5" customHeight="1">
      <c r="A488" s="4"/>
      <c r="B488" s="51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163"/>
      <c r="AA488" s="167"/>
      <c r="AB488" s="111"/>
      <c r="AC488" s="4"/>
    </row>
    <row r="489" spans="1:29" ht="13.5" customHeight="1">
      <c r="A489" s="4"/>
      <c r="B489" s="51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163"/>
      <c r="AA489" s="167"/>
      <c r="AB489" s="111"/>
      <c r="AC489" s="4"/>
    </row>
    <row r="490" spans="1:29" ht="13.5" customHeight="1">
      <c r="A490" s="4"/>
      <c r="B490" s="51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163"/>
      <c r="AA490" s="167"/>
      <c r="AB490" s="111"/>
      <c r="AC490" s="4"/>
    </row>
    <row r="491" spans="1:29" ht="13.5" customHeight="1">
      <c r="A491" s="4"/>
      <c r="B491" s="51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163"/>
      <c r="AA491" s="167"/>
      <c r="AB491" s="111"/>
      <c r="AC491" s="4"/>
    </row>
    <row r="492" spans="1:29" ht="13.5" customHeight="1">
      <c r="A492" s="4"/>
      <c r="B492" s="51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163"/>
      <c r="AA492" s="167"/>
      <c r="AB492" s="111"/>
      <c r="AC492" s="4"/>
    </row>
    <row r="493" spans="1:29" ht="13.5" customHeight="1">
      <c r="A493" s="4"/>
      <c r="B493" s="51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163"/>
      <c r="AA493" s="167"/>
      <c r="AB493" s="111"/>
      <c r="AC493" s="4"/>
    </row>
    <row r="494" spans="1:29" ht="13.5" customHeight="1">
      <c r="A494" s="4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163"/>
      <c r="AA494" s="167"/>
      <c r="AB494" s="111"/>
      <c r="AC494" s="4"/>
    </row>
    <row r="495" spans="1:29" ht="13.5" customHeight="1">
      <c r="A495" s="4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163"/>
      <c r="AA495" s="167"/>
      <c r="AB495" s="111"/>
      <c r="AC495" s="4"/>
    </row>
    <row r="496" spans="1:29" ht="13.5" customHeight="1">
      <c r="A496" s="4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163"/>
      <c r="AA496" s="167"/>
      <c r="AB496" s="111"/>
      <c r="AC496" s="4"/>
    </row>
    <row r="497" spans="1:29" ht="13.5" customHeight="1">
      <c r="A497" s="4"/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163"/>
      <c r="AA497" s="167"/>
      <c r="AB497" s="111"/>
      <c r="AC497" s="4"/>
    </row>
    <row r="498" spans="1:29" ht="13.5" customHeight="1">
      <c r="A498" s="4"/>
      <c r="B498" s="51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163"/>
      <c r="AA498" s="167"/>
      <c r="AB498" s="111"/>
      <c r="AC498" s="4"/>
    </row>
    <row r="499" spans="1:29" ht="13.5" customHeight="1">
      <c r="A499" s="4"/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163"/>
      <c r="AA499" s="167"/>
      <c r="AB499" s="111"/>
      <c r="AC499" s="4"/>
    </row>
    <row r="500" spans="1:29" ht="13.5" customHeight="1">
      <c r="A500" s="4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163"/>
      <c r="AA500" s="167"/>
      <c r="AB500" s="111"/>
      <c r="AC500" s="4"/>
    </row>
    <row r="501" spans="1:29" ht="13.5" customHeight="1">
      <c r="A501" s="4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163"/>
      <c r="AA501" s="167"/>
      <c r="AB501" s="111"/>
      <c r="AC501" s="4"/>
    </row>
    <row r="502" spans="1:29" ht="13.5" customHeight="1">
      <c r="A502" s="4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163"/>
      <c r="AA502" s="167"/>
      <c r="AB502" s="111"/>
      <c r="AC502" s="4"/>
    </row>
    <row r="503" spans="1:29" ht="13.5" customHeight="1">
      <c r="A503" s="4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163"/>
      <c r="AA503" s="167"/>
      <c r="AB503" s="111"/>
      <c r="AC503" s="4"/>
    </row>
    <row r="504" spans="1:29" ht="13.5" customHeight="1">
      <c r="A504" s="4"/>
      <c r="B504" s="51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163"/>
      <c r="AA504" s="167"/>
      <c r="AB504" s="111"/>
      <c r="AC504" s="4"/>
    </row>
    <row r="505" spans="1:29" ht="13.5" customHeight="1">
      <c r="A505" s="4"/>
      <c r="B505" s="51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163"/>
      <c r="AA505" s="167"/>
      <c r="AB505" s="111"/>
      <c r="AC505" s="4"/>
    </row>
    <row r="506" spans="1:29" ht="13.5" customHeight="1">
      <c r="A506" s="4"/>
      <c r="B506" s="51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163"/>
      <c r="AA506" s="167"/>
      <c r="AB506" s="111"/>
      <c r="AC506" s="4"/>
    </row>
    <row r="507" spans="1:29" ht="13.5" customHeight="1">
      <c r="A507" s="4"/>
      <c r="B507" s="51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163"/>
      <c r="AA507" s="167"/>
      <c r="AB507" s="111"/>
      <c r="AC507" s="4"/>
    </row>
    <row r="508" spans="1:29" ht="13.5" customHeight="1">
      <c r="A508" s="4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163"/>
      <c r="AA508" s="167"/>
      <c r="AB508" s="111"/>
      <c r="AC508" s="4"/>
    </row>
    <row r="509" spans="1:29" ht="13.5" customHeight="1">
      <c r="A509" s="4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163"/>
      <c r="AA509" s="167"/>
      <c r="AB509" s="111"/>
      <c r="AC509" s="4"/>
    </row>
    <row r="510" spans="1:29" ht="13.5" customHeight="1">
      <c r="A510" s="4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163"/>
      <c r="AA510" s="167"/>
      <c r="AB510" s="111"/>
      <c r="AC510" s="4"/>
    </row>
    <row r="511" spans="1:29" ht="13.5" customHeight="1">
      <c r="A511" s="4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163"/>
      <c r="AA511" s="167"/>
      <c r="AB511" s="111"/>
      <c r="AC511" s="4"/>
    </row>
    <row r="512" spans="1:29" ht="13.5" customHeight="1">
      <c r="A512" s="4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163"/>
      <c r="AA512" s="167"/>
      <c r="AB512" s="111"/>
      <c r="AC512" s="4"/>
    </row>
    <row r="513" spans="1:29" ht="13.5" customHeight="1">
      <c r="A513" s="4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163"/>
      <c r="AA513" s="167"/>
      <c r="AB513" s="111"/>
      <c r="AC513" s="4"/>
    </row>
    <row r="514" spans="1:29" ht="13.5" customHeight="1">
      <c r="A514" s="4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163"/>
      <c r="AA514" s="167"/>
      <c r="AB514" s="111"/>
      <c r="AC514" s="4"/>
    </row>
    <row r="515" spans="1:29" ht="13.5" customHeight="1">
      <c r="A515" s="4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163"/>
      <c r="AA515" s="167"/>
      <c r="AB515" s="111"/>
      <c r="AC515" s="4"/>
    </row>
    <row r="516" spans="1:29" ht="13.5" customHeight="1">
      <c r="A516" s="4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163"/>
      <c r="AA516" s="167"/>
      <c r="AB516" s="111"/>
      <c r="AC516" s="4"/>
    </row>
    <row r="517" spans="1:29" ht="13.5" customHeight="1">
      <c r="A517" s="4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163"/>
      <c r="AA517" s="167"/>
      <c r="AB517" s="111"/>
      <c r="AC517" s="4"/>
    </row>
    <row r="518" spans="1:29" ht="13.5" customHeight="1">
      <c r="A518" s="4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163"/>
      <c r="AA518" s="167"/>
      <c r="AB518" s="111"/>
      <c r="AC518" s="4"/>
    </row>
    <row r="519" spans="1:29" ht="13.5" customHeight="1">
      <c r="A519" s="4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163"/>
      <c r="AA519" s="167"/>
      <c r="AB519" s="111"/>
      <c r="AC519" s="4"/>
    </row>
    <row r="520" spans="1:29" ht="13.5" customHeight="1">
      <c r="A520" s="4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163"/>
      <c r="AA520" s="167"/>
      <c r="AB520" s="111"/>
      <c r="AC520" s="4"/>
    </row>
    <row r="521" spans="1:29" ht="13.5" customHeight="1">
      <c r="A521" s="4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163"/>
      <c r="AA521" s="167"/>
      <c r="AB521" s="111"/>
      <c r="AC521" s="4"/>
    </row>
    <row r="522" spans="1:29" ht="13.5" customHeight="1">
      <c r="A522" s="4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163"/>
      <c r="AA522" s="167"/>
      <c r="AB522" s="111"/>
      <c r="AC522" s="4"/>
    </row>
    <row r="523" spans="1:29" ht="13.5" customHeight="1">
      <c r="A523" s="4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163"/>
      <c r="AA523" s="167"/>
      <c r="AB523" s="111"/>
      <c r="AC523" s="4"/>
    </row>
    <row r="524" spans="1:29" ht="13.5" customHeight="1">
      <c r="A524" s="4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163"/>
      <c r="AA524" s="167"/>
      <c r="AB524" s="111"/>
      <c r="AC524" s="4"/>
    </row>
    <row r="525" spans="1:29" ht="13.5" customHeight="1">
      <c r="A525" s="4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163"/>
      <c r="AA525" s="167"/>
      <c r="AB525" s="111"/>
      <c r="AC525" s="4"/>
    </row>
    <row r="526" spans="1:29" ht="13.5" customHeight="1">
      <c r="A526" s="4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163"/>
      <c r="AA526" s="167"/>
      <c r="AB526" s="111"/>
      <c r="AC526" s="4"/>
    </row>
    <row r="527" spans="1:29" ht="13.5" customHeight="1">
      <c r="A527" s="4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163"/>
      <c r="AA527" s="167"/>
      <c r="AB527" s="111"/>
      <c r="AC527" s="4"/>
    </row>
    <row r="528" spans="1:29" ht="13.5" customHeight="1">
      <c r="A528" s="4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163"/>
      <c r="AA528" s="167"/>
      <c r="AB528" s="111"/>
      <c r="AC528" s="4"/>
    </row>
    <row r="529" spans="1:29" ht="13.5" customHeight="1">
      <c r="A529" s="4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163"/>
      <c r="AA529" s="167"/>
      <c r="AB529" s="111"/>
      <c r="AC529" s="4"/>
    </row>
    <row r="530" spans="1:29" ht="13.5" customHeight="1">
      <c r="A530" s="4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163"/>
      <c r="AA530" s="167"/>
      <c r="AB530" s="111"/>
      <c r="AC530" s="4"/>
    </row>
    <row r="531" spans="1:29" ht="13.5" customHeight="1">
      <c r="A531" s="4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163"/>
      <c r="AA531" s="167"/>
      <c r="AB531" s="111"/>
      <c r="AC531" s="4"/>
    </row>
    <row r="532" spans="1:29" ht="13.5" customHeight="1">
      <c r="A532" s="4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163"/>
      <c r="AA532" s="167"/>
      <c r="AB532" s="111"/>
      <c r="AC532" s="4"/>
    </row>
    <row r="533" spans="1:29" ht="13.5" customHeight="1">
      <c r="A533" s="4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163"/>
      <c r="AA533" s="167"/>
      <c r="AB533" s="111"/>
      <c r="AC533" s="4"/>
    </row>
    <row r="534" spans="1:29" ht="13.5" customHeight="1">
      <c r="A534" s="4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163"/>
      <c r="AA534" s="167"/>
      <c r="AB534" s="111"/>
      <c r="AC534" s="4"/>
    </row>
    <row r="535" spans="1:29" ht="13.5" customHeight="1">
      <c r="A535" s="4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163"/>
      <c r="AA535" s="167"/>
      <c r="AB535" s="111"/>
      <c r="AC535" s="4"/>
    </row>
    <row r="536" spans="1:29" ht="13.5" customHeight="1">
      <c r="A536" s="4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163"/>
      <c r="AA536" s="167"/>
      <c r="AB536" s="111"/>
      <c r="AC536" s="4"/>
    </row>
    <row r="537" spans="1:29" ht="13.5" customHeight="1">
      <c r="A537" s="4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163"/>
      <c r="AA537" s="167"/>
      <c r="AB537" s="111"/>
      <c r="AC537" s="4"/>
    </row>
    <row r="538" spans="1:29" ht="13.5" customHeight="1">
      <c r="A538" s="4"/>
      <c r="B538" s="51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163"/>
      <c r="AA538" s="167"/>
      <c r="AB538" s="111"/>
      <c r="AC538" s="4"/>
    </row>
    <row r="539" spans="1:29" ht="13.5" customHeight="1">
      <c r="A539" s="4"/>
      <c r="B539" s="51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163"/>
      <c r="AA539" s="167"/>
      <c r="AB539" s="111"/>
      <c r="AC539" s="4"/>
    </row>
    <row r="540" spans="1:29" ht="13.5" customHeight="1">
      <c r="A540" s="4"/>
      <c r="B540" s="51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163"/>
      <c r="AA540" s="167"/>
      <c r="AB540" s="111"/>
      <c r="AC540" s="4"/>
    </row>
    <row r="541" spans="1:29" ht="13.5" customHeight="1">
      <c r="A541" s="4"/>
      <c r="B541" s="51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163"/>
      <c r="AA541" s="167"/>
      <c r="AB541" s="111"/>
      <c r="AC541" s="4"/>
    </row>
    <row r="542" spans="1:29" ht="13.5" customHeight="1">
      <c r="A542" s="4"/>
      <c r="B542" s="51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163"/>
      <c r="AA542" s="167"/>
      <c r="AB542" s="111"/>
      <c r="AC542" s="4"/>
    </row>
    <row r="543" spans="1:29" ht="13.5" customHeight="1">
      <c r="A543" s="4"/>
      <c r="B543" s="51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163"/>
      <c r="AA543" s="167"/>
      <c r="AB543" s="111"/>
      <c r="AC543" s="4"/>
    </row>
    <row r="544" spans="1:29" ht="13.5" customHeight="1">
      <c r="A544" s="4"/>
      <c r="B544" s="51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163"/>
      <c r="AA544" s="167"/>
      <c r="AB544" s="111"/>
      <c r="AC544" s="4"/>
    </row>
    <row r="545" spans="1:29" ht="13.5" customHeight="1">
      <c r="A545" s="4"/>
      <c r="B545" s="51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163"/>
      <c r="AA545" s="167"/>
      <c r="AB545" s="111"/>
      <c r="AC545" s="4"/>
    </row>
    <row r="546" spans="1:29" ht="13.5" customHeight="1">
      <c r="A546" s="4"/>
      <c r="B546" s="51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163"/>
      <c r="AA546" s="167"/>
      <c r="AB546" s="111"/>
      <c r="AC546" s="4"/>
    </row>
    <row r="547" spans="1:29" ht="13.5" customHeight="1">
      <c r="A547" s="4"/>
      <c r="B547" s="51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163"/>
      <c r="AA547" s="167"/>
      <c r="AB547" s="111"/>
      <c r="AC547" s="4"/>
    </row>
    <row r="548" spans="1:29" ht="13.5" customHeight="1">
      <c r="A548" s="4"/>
      <c r="B548" s="51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163"/>
      <c r="AA548" s="167"/>
      <c r="AB548" s="111"/>
      <c r="AC548" s="4"/>
    </row>
    <row r="549" spans="1:29" ht="13.5" customHeight="1">
      <c r="A549" s="4"/>
      <c r="B549" s="51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163"/>
      <c r="AA549" s="167"/>
      <c r="AB549" s="111"/>
      <c r="AC549" s="4"/>
    </row>
    <row r="550" spans="1:29" ht="13.5" customHeight="1">
      <c r="A550" s="4"/>
      <c r="B550" s="51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163"/>
      <c r="AA550" s="167"/>
      <c r="AB550" s="111"/>
      <c r="AC550" s="4"/>
    </row>
    <row r="551" spans="1:29" ht="13.5" customHeight="1">
      <c r="A551" s="4"/>
      <c r="B551" s="51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163"/>
      <c r="AA551" s="167"/>
      <c r="AB551" s="111"/>
      <c r="AC551" s="4"/>
    </row>
    <row r="552" spans="1:29" ht="13.5" customHeight="1">
      <c r="A552" s="4"/>
      <c r="B552" s="51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163"/>
      <c r="AA552" s="167"/>
      <c r="AB552" s="111"/>
      <c r="AC552" s="4"/>
    </row>
    <row r="553" spans="1:29" ht="13.5" customHeight="1">
      <c r="A553" s="4"/>
      <c r="B553" s="51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163"/>
      <c r="AA553" s="167"/>
      <c r="AB553" s="111"/>
      <c r="AC553" s="4"/>
    </row>
    <row r="554" spans="1:29" ht="13.5" customHeight="1">
      <c r="A554" s="4"/>
      <c r="B554" s="51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163"/>
      <c r="AA554" s="167"/>
      <c r="AB554" s="111"/>
      <c r="AC554" s="4"/>
    </row>
    <row r="555" spans="1:29" ht="13.5" customHeight="1">
      <c r="A555" s="4"/>
      <c r="B555" s="51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163"/>
      <c r="AA555" s="167"/>
      <c r="AB555" s="111"/>
      <c r="AC555" s="4"/>
    </row>
    <row r="556" spans="1:29" ht="13.5" customHeight="1">
      <c r="A556" s="4"/>
      <c r="B556" s="51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163"/>
      <c r="AA556" s="167"/>
      <c r="AB556" s="111"/>
      <c r="AC556" s="4"/>
    </row>
    <row r="557" spans="1:29" ht="13.5" customHeight="1">
      <c r="A557" s="4"/>
      <c r="B557" s="51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163"/>
      <c r="AA557" s="167"/>
      <c r="AB557" s="111"/>
      <c r="AC557" s="4"/>
    </row>
    <row r="558" spans="1:29" ht="13.5" customHeight="1">
      <c r="A558" s="4"/>
      <c r="B558" s="51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163"/>
      <c r="AA558" s="167"/>
      <c r="AB558" s="111"/>
      <c r="AC558" s="4"/>
    </row>
    <row r="559" spans="1:29" ht="13.5" customHeight="1">
      <c r="A559" s="4"/>
      <c r="B559" s="51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163"/>
      <c r="AA559" s="167"/>
      <c r="AB559" s="111"/>
      <c r="AC559" s="4"/>
    </row>
    <row r="560" spans="1:29" ht="13.5" customHeight="1">
      <c r="A560" s="4"/>
      <c r="B560" s="51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163"/>
      <c r="AA560" s="167"/>
      <c r="AB560" s="111"/>
      <c r="AC560" s="4"/>
    </row>
    <row r="561" spans="1:29" ht="13.5" customHeight="1">
      <c r="A561" s="4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163"/>
      <c r="AA561" s="167"/>
      <c r="AB561" s="111"/>
      <c r="AC561" s="4"/>
    </row>
    <row r="562" spans="1:29" ht="13.5" customHeight="1">
      <c r="A562" s="4"/>
      <c r="B562" s="51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163"/>
      <c r="AA562" s="167"/>
      <c r="AB562" s="111"/>
      <c r="AC562" s="4"/>
    </row>
    <row r="563" spans="1:29" ht="13.5" customHeight="1">
      <c r="A563" s="4"/>
      <c r="B563" s="51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163"/>
      <c r="AA563" s="167"/>
      <c r="AB563" s="111"/>
      <c r="AC563" s="4"/>
    </row>
    <row r="564" spans="1:29" ht="13.5" customHeight="1">
      <c r="A564" s="4"/>
      <c r="B564" s="51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163"/>
      <c r="AA564" s="167"/>
      <c r="AB564" s="111"/>
      <c r="AC564" s="4"/>
    </row>
    <row r="565" spans="1:29" ht="13.5" customHeight="1">
      <c r="A565" s="4"/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163"/>
      <c r="AA565" s="167"/>
      <c r="AB565" s="111"/>
      <c r="AC565" s="4"/>
    </row>
    <row r="566" spans="1:29" ht="13.5" customHeight="1">
      <c r="A566" s="4"/>
      <c r="B566" s="51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163"/>
      <c r="AA566" s="167"/>
      <c r="AB566" s="111"/>
      <c r="AC566" s="4"/>
    </row>
    <row r="567" spans="1:29" ht="13.5" customHeight="1">
      <c r="A567" s="4"/>
      <c r="B567" s="51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163"/>
      <c r="AA567" s="167"/>
      <c r="AB567" s="111"/>
      <c r="AC567" s="4"/>
    </row>
    <row r="568" spans="1:29" ht="13.5" customHeight="1">
      <c r="A568" s="4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163"/>
      <c r="AA568" s="167"/>
      <c r="AB568" s="111"/>
      <c r="AC568" s="4"/>
    </row>
    <row r="569" spans="1:29" ht="13.5" customHeight="1">
      <c r="A569" s="4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163"/>
      <c r="AA569" s="167"/>
      <c r="AB569" s="111"/>
      <c r="AC569" s="4"/>
    </row>
    <row r="570" spans="1:29" ht="13.5" customHeight="1">
      <c r="A570" s="4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163"/>
      <c r="AA570" s="167"/>
      <c r="AB570" s="111"/>
      <c r="AC570" s="4"/>
    </row>
    <row r="571" spans="1:29" ht="13.5" customHeight="1">
      <c r="A571" s="4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163"/>
      <c r="AA571" s="167"/>
      <c r="AB571" s="111"/>
      <c r="AC571" s="4"/>
    </row>
    <row r="572" spans="1:29" ht="13.5" customHeight="1">
      <c r="A572" s="4"/>
      <c r="B572" s="51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163"/>
      <c r="AA572" s="167"/>
      <c r="AB572" s="111"/>
      <c r="AC572" s="4"/>
    </row>
    <row r="573" spans="1:29" ht="13.5" customHeight="1">
      <c r="A573" s="4"/>
      <c r="B573" s="51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163"/>
      <c r="AA573" s="167"/>
      <c r="AB573" s="111"/>
      <c r="AC573" s="4"/>
    </row>
    <row r="574" spans="1:29" ht="13.5" customHeight="1">
      <c r="A574" s="4"/>
      <c r="B574" s="51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163"/>
      <c r="AA574" s="167"/>
      <c r="AB574" s="111"/>
      <c r="AC574" s="4"/>
    </row>
    <row r="575" spans="1:29" ht="13.5" customHeight="1">
      <c r="A575" s="4"/>
      <c r="B575" s="51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163"/>
      <c r="AA575" s="167"/>
      <c r="AB575" s="111"/>
      <c r="AC575" s="4"/>
    </row>
    <row r="576" spans="1:29" ht="13.5" customHeight="1">
      <c r="A576" s="4"/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163"/>
      <c r="AA576" s="167"/>
      <c r="AB576" s="111"/>
      <c r="AC576" s="4"/>
    </row>
    <row r="577" spans="1:29" ht="13.5" customHeight="1">
      <c r="A577" s="4"/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163"/>
      <c r="AA577" s="167"/>
      <c r="AB577" s="111"/>
      <c r="AC577" s="4"/>
    </row>
    <row r="578" spans="1:29" ht="13.5" customHeight="1">
      <c r="A578" s="4"/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163"/>
      <c r="AA578" s="167"/>
      <c r="AB578" s="111"/>
      <c r="AC578" s="4"/>
    </row>
    <row r="579" spans="1:29" ht="13.5" customHeight="1">
      <c r="A579" s="4"/>
      <c r="B579" s="51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163"/>
      <c r="AA579" s="167"/>
      <c r="AB579" s="111"/>
      <c r="AC579" s="4"/>
    </row>
    <row r="580" spans="1:29" ht="13.5" customHeight="1">
      <c r="A580" s="4"/>
      <c r="B580" s="51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163"/>
      <c r="AA580" s="167"/>
      <c r="AB580" s="111"/>
      <c r="AC580" s="4"/>
    </row>
    <row r="581" spans="1:29" ht="13.5" customHeight="1">
      <c r="A581" s="4"/>
      <c r="B581" s="51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163"/>
      <c r="AA581" s="167"/>
      <c r="AB581" s="111"/>
      <c r="AC581" s="4"/>
    </row>
    <row r="582" spans="1:29" ht="13.5" customHeight="1">
      <c r="A582" s="4"/>
      <c r="B582" s="51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163"/>
      <c r="AA582" s="167"/>
      <c r="AB582" s="111"/>
      <c r="AC582" s="4"/>
    </row>
    <row r="583" spans="1:29" ht="13.5" customHeight="1">
      <c r="A583" s="4"/>
      <c r="B583" s="51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163"/>
      <c r="AA583" s="167"/>
      <c r="AB583" s="111"/>
      <c r="AC583" s="4"/>
    </row>
    <row r="584" spans="1:29" ht="13.5" customHeight="1">
      <c r="A584" s="4"/>
      <c r="B584" s="51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163"/>
      <c r="AA584" s="167"/>
      <c r="AB584" s="111"/>
      <c r="AC584" s="4"/>
    </row>
    <row r="585" spans="1:29" ht="13.5" customHeight="1">
      <c r="A585" s="4"/>
      <c r="B585" s="51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163"/>
      <c r="AA585" s="167"/>
      <c r="AB585" s="111"/>
      <c r="AC585" s="4"/>
    </row>
    <row r="586" spans="1:29" ht="13.5" customHeight="1">
      <c r="A586" s="4"/>
      <c r="B586" s="51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163"/>
      <c r="AA586" s="167"/>
      <c r="AB586" s="111"/>
      <c r="AC586" s="4"/>
    </row>
    <row r="587" spans="1:29" ht="13.5" customHeight="1">
      <c r="A587" s="4"/>
      <c r="B587" s="51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163"/>
      <c r="AA587" s="167"/>
      <c r="AB587" s="111"/>
      <c r="AC587" s="4"/>
    </row>
    <row r="588" spans="1:29" ht="13.5" customHeight="1">
      <c r="A588" s="4"/>
      <c r="B588" s="51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163"/>
      <c r="AA588" s="167"/>
      <c r="AB588" s="111"/>
      <c r="AC588" s="4"/>
    </row>
    <row r="589" spans="1:29" ht="13.5" customHeight="1">
      <c r="A589" s="4"/>
      <c r="B589" s="51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163"/>
      <c r="AA589" s="167"/>
      <c r="AB589" s="111"/>
      <c r="AC589" s="4"/>
    </row>
    <row r="590" spans="1:29" ht="13.5" customHeight="1">
      <c r="A590" s="4"/>
      <c r="B590" s="51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163"/>
      <c r="AA590" s="167"/>
      <c r="AB590" s="111"/>
      <c r="AC590" s="4"/>
    </row>
    <row r="591" spans="1:29" ht="13.5" customHeight="1">
      <c r="A591" s="4"/>
      <c r="B591" s="51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163"/>
      <c r="AA591" s="167"/>
      <c r="AB591" s="111"/>
      <c r="AC591" s="4"/>
    </row>
    <row r="592" spans="1:29" ht="13.5" customHeight="1">
      <c r="A592" s="4"/>
      <c r="B592" s="51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163"/>
      <c r="AA592" s="167"/>
      <c r="AB592" s="111"/>
      <c r="AC592" s="4"/>
    </row>
    <row r="593" spans="1:29" ht="13.5" customHeight="1">
      <c r="A593" s="4"/>
      <c r="B593" s="51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163"/>
      <c r="AA593" s="167"/>
      <c r="AB593" s="111"/>
      <c r="AC593" s="4"/>
    </row>
    <row r="594" spans="1:29" ht="13.5" customHeight="1">
      <c r="A594" s="4"/>
      <c r="B594" s="51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163"/>
      <c r="AA594" s="167"/>
      <c r="AB594" s="111"/>
      <c r="AC594" s="4"/>
    </row>
    <row r="595" spans="1:29" ht="13.5" customHeight="1">
      <c r="A595" s="4"/>
      <c r="B595" s="51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163"/>
      <c r="AA595" s="167"/>
      <c r="AB595" s="111"/>
      <c r="AC595" s="4"/>
    </row>
    <row r="596" spans="1:29" ht="13.5" customHeight="1">
      <c r="A596" s="4"/>
      <c r="B596" s="51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163"/>
      <c r="AA596" s="167"/>
      <c r="AB596" s="111"/>
      <c r="AC596" s="4"/>
    </row>
    <row r="597" spans="1:29" ht="13.5" customHeight="1">
      <c r="A597" s="4"/>
      <c r="B597" s="51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163"/>
      <c r="AA597" s="167"/>
      <c r="AB597" s="111"/>
      <c r="AC597" s="4"/>
    </row>
    <row r="598" spans="1:29" ht="13.5" customHeight="1">
      <c r="A598" s="4"/>
      <c r="B598" s="51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163"/>
      <c r="AA598" s="167"/>
      <c r="AB598" s="111"/>
      <c r="AC598" s="4"/>
    </row>
    <row r="599" spans="1:29" ht="13.5" customHeight="1">
      <c r="A599" s="4"/>
      <c r="B599" s="51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163"/>
      <c r="AA599" s="167"/>
      <c r="AB599" s="111"/>
      <c r="AC599" s="4"/>
    </row>
    <row r="600" spans="1:29" ht="13.5" customHeight="1">
      <c r="A600" s="4"/>
      <c r="B600" s="51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163"/>
      <c r="AA600" s="167"/>
      <c r="AB600" s="111"/>
      <c r="AC600" s="4"/>
    </row>
    <row r="601" spans="1:29" ht="13.5" customHeight="1">
      <c r="A601" s="4"/>
      <c r="B601" s="51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163"/>
      <c r="AA601" s="167"/>
      <c r="AB601" s="111"/>
      <c r="AC601" s="4"/>
    </row>
    <row r="602" spans="1:29" ht="13.5" customHeight="1">
      <c r="A602" s="4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163"/>
      <c r="AA602" s="167"/>
      <c r="AB602" s="111"/>
      <c r="AC602" s="4"/>
    </row>
    <row r="603" spans="1:29" ht="13.5" customHeight="1">
      <c r="A603" s="4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163"/>
      <c r="AA603" s="167"/>
      <c r="AB603" s="111"/>
      <c r="AC603" s="4"/>
    </row>
    <row r="604" spans="1:29" ht="13.5" customHeight="1">
      <c r="A604" s="4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163"/>
      <c r="AA604" s="167"/>
      <c r="AB604" s="111"/>
      <c r="AC604" s="4"/>
    </row>
    <row r="605" spans="1:29" ht="13.5" customHeight="1">
      <c r="A605" s="4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163"/>
      <c r="AA605" s="167"/>
      <c r="AB605" s="111"/>
      <c r="AC605" s="4"/>
    </row>
    <row r="606" spans="1:29" ht="13.5" customHeight="1">
      <c r="A606" s="4"/>
      <c r="B606" s="51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163"/>
      <c r="AA606" s="167"/>
      <c r="AB606" s="111"/>
      <c r="AC606" s="4"/>
    </row>
    <row r="607" spans="1:29" ht="13.5" customHeight="1">
      <c r="A607" s="4"/>
      <c r="B607" s="51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163"/>
      <c r="AA607" s="167"/>
      <c r="AB607" s="111"/>
      <c r="AC607" s="4"/>
    </row>
    <row r="608" spans="1:29" ht="13.5" customHeight="1">
      <c r="A608" s="4"/>
      <c r="B608" s="51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163"/>
      <c r="AA608" s="167"/>
      <c r="AB608" s="111"/>
      <c r="AC608" s="4"/>
    </row>
    <row r="609" spans="1:29" ht="13.5" customHeight="1">
      <c r="A609" s="4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163"/>
      <c r="AA609" s="167"/>
      <c r="AB609" s="111"/>
      <c r="AC609" s="4"/>
    </row>
    <row r="610" spans="1:29" ht="13.5" customHeight="1">
      <c r="A610" s="4"/>
      <c r="B610" s="51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163"/>
      <c r="AA610" s="167"/>
      <c r="AB610" s="111"/>
      <c r="AC610" s="4"/>
    </row>
    <row r="611" spans="1:29" ht="13.5" customHeight="1">
      <c r="A611" s="4"/>
      <c r="B611" s="51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163"/>
      <c r="AA611" s="167"/>
      <c r="AB611" s="111"/>
      <c r="AC611" s="4"/>
    </row>
    <row r="612" spans="1:29" ht="13.5" customHeight="1">
      <c r="A612" s="4"/>
      <c r="B612" s="51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163"/>
      <c r="AA612" s="167"/>
      <c r="AB612" s="111"/>
      <c r="AC612" s="4"/>
    </row>
    <row r="613" spans="1:29" ht="13.5" customHeight="1">
      <c r="A613" s="4"/>
      <c r="B613" s="51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163"/>
      <c r="AA613" s="167"/>
      <c r="AB613" s="111"/>
      <c r="AC613" s="4"/>
    </row>
    <row r="614" spans="1:29" ht="13.5" customHeight="1">
      <c r="A614" s="4"/>
      <c r="B614" s="51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163"/>
      <c r="AA614" s="167"/>
      <c r="AB614" s="111"/>
      <c r="AC614" s="4"/>
    </row>
    <row r="615" spans="1:29" ht="13.5" customHeight="1">
      <c r="A615" s="4"/>
      <c r="B615" s="51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163"/>
      <c r="AA615" s="167"/>
      <c r="AB615" s="111"/>
      <c r="AC615" s="4"/>
    </row>
    <row r="616" spans="1:29" ht="13.5" customHeight="1">
      <c r="A616" s="4"/>
      <c r="B616" s="51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163"/>
      <c r="AA616" s="167"/>
      <c r="AB616" s="111"/>
      <c r="AC616" s="4"/>
    </row>
    <row r="617" spans="1:29" ht="13.5" customHeight="1">
      <c r="A617" s="4"/>
      <c r="B617" s="51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163"/>
      <c r="AA617" s="167"/>
      <c r="AB617" s="111"/>
      <c r="AC617" s="4"/>
    </row>
    <row r="618" spans="1:29" ht="13.5" customHeight="1">
      <c r="A618" s="4"/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163"/>
      <c r="AA618" s="167"/>
      <c r="AB618" s="111"/>
      <c r="AC618" s="4"/>
    </row>
    <row r="619" spans="1:29" ht="13.5" customHeight="1">
      <c r="A619" s="4"/>
      <c r="B619" s="51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163"/>
      <c r="AA619" s="167"/>
      <c r="AB619" s="111"/>
      <c r="AC619" s="4"/>
    </row>
    <row r="620" spans="1:29" ht="13.5" customHeight="1">
      <c r="A620" s="4"/>
      <c r="B620" s="51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163"/>
      <c r="AA620" s="167"/>
      <c r="AB620" s="111"/>
      <c r="AC620" s="4"/>
    </row>
    <row r="621" spans="1:29" ht="13.5" customHeight="1">
      <c r="A621" s="4"/>
      <c r="B621" s="51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163"/>
      <c r="AA621" s="167"/>
      <c r="AB621" s="111"/>
      <c r="AC621" s="4"/>
    </row>
    <row r="622" spans="1:29" ht="13.5" customHeight="1">
      <c r="A622" s="4"/>
      <c r="B622" s="51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163"/>
      <c r="AA622" s="167"/>
      <c r="AB622" s="111"/>
      <c r="AC622" s="4"/>
    </row>
    <row r="623" spans="1:29" ht="13.5" customHeight="1">
      <c r="A623" s="4"/>
      <c r="B623" s="51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163"/>
      <c r="AA623" s="167"/>
      <c r="AB623" s="111"/>
      <c r="AC623" s="4"/>
    </row>
    <row r="624" spans="1:29" ht="13.5" customHeight="1">
      <c r="A624" s="4"/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163"/>
      <c r="AA624" s="167"/>
      <c r="AB624" s="111"/>
      <c r="AC624" s="4"/>
    </row>
    <row r="625" spans="1:29" ht="13.5" customHeight="1">
      <c r="A625" s="4"/>
      <c r="B625" s="51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163"/>
      <c r="AA625" s="167"/>
      <c r="AB625" s="111"/>
      <c r="AC625" s="4"/>
    </row>
    <row r="626" spans="1:29" ht="13.5" customHeight="1">
      <c r="A626" s="4"/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163"/>
      <c r="AA626" s="167"/>
      <c r="AB626" s="111"/>
      <c r="AC626" s="4"/>
    </row>
    <row r="627" spans="1:29" ht="13.5" customHeight="1">
      <c r="A627" s="4"/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163"/>
      <c r="AA627" s="167"/>
      <c r="AB627" s="111"/>
      <c r="AC627" s="4"/>
    </row>
    <row r="628" spans="1:29" ht="13.5" customHeight="1">
      <c r="A628" s="4"/>
      <c r="B628" s="51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163"/>
      <c r="AA628" s="167"/>
      <c r="AB628" s="111"/>
      <c r="AC628" s="4"/>
    </row>
    <row r="629" spans="1:29" ht="13.5" customHeight="1">
      <c r="A629" s="4"/>
      <c r="B629" s="51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163"/>
      <c r="AA629" s="167"/>
      <c r="AB629" s="111"/>
      <c r="AC629" s="4"/>
    </row>
    <row r="630" spans="1:29" ht="13.5" customHeight="1">
      <c r="A630" s="4"/>
      <c r="B630" s="51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163"/>
      <c r="AA630" s="167"/>
      <c r="AB630" s="111"/>
      <c r="AC630" s="4"/>
    </row>
    <row r="631" spans="1:29" ht="13.5" customHeight="1">
      <c r="A631" s="4"/>
      <c r="B631" s="51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163"/>
      <c r="AA631" s="167"/>
      <c r="AB631" s="111"/>
      <c r="AC631" s="4"/>
    </row>
    <row r="632" spans="1:29" ht="13.5" customHeight="1">
      <c r="A632" s="4"/>
      <c r="B632" s="51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163"/>
      <c r="AA632" s="167"/>
      <c r="AB632" s="111"/>
      <c r="AC632" s="4"/>
    </row>
    <row r="633" spans="1:29" ht="13.5" customHeight="1">
      <c r="A633" s="4"/>
      <c r="B633" s="51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163"/>
      <c r="AA633" s="167"/>
      <c r="AB633" s="111"/>
      <c r="AC633" s="4"/>
    </row>
    <row r="634" spans="1:29" ht="13.5" customHeight="1">
      <c r="A634" s="4"/>
      <c r="B634" s="51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163"/>
      <c r="AA634" s="167"/>
      <c r="AB634" s="111"/>
      <c r="AC634" s="4"/>
    </row>
    <row r="635" spans="1:29" ht="13.5" customHeight="1">
      <c r="A635" s="4"/>
      <c r="B635" s="51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163"/>
      <c r="AA635" s="167"/>
      <c r="AB635" s="111"/>
      <c r="AC635" s="4"/>
    </row>
    <row r="636" spans="1:29" ht="13.5" customHeight="1">
      <c r="A636" s="4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163"/>
      <c r="AA636" s="167"/>
      <c r="AB636" s="111"/>
      <c r="AC636" s="4"/>
    </row>
    <row r="637" spans="1:29" ht="13.5" customHeight="1">
      <c r="A637" s="4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163"/>
      <c r="AA637" s="167"/>
      <c r="AB637" s="111"/>
      <c r="AC637" s="4"/>
    </row>
    <row r="638" spans="1:29" ht="13.5" customHeight="1">
      <c r="A638" s="4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163"/>
      <c r="AA638" s="167"/>
      <c r="AB638" s="111"/>
      <c r="AC638" s="4"/>
    </row>
    <row r="639" spans="1:29" ht="13.5" customHeight="1">
      <c r="A639" s="4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163"/>
      <c r="AA639" s="167"/>
      <c r="AB639" s="111"/>
      <c r="AC639" s="4"/>
    </row>
    <row r="640" spans="1:29" ht="13.5" customHeight="1">
      <c r="A640" s="4"/>
      <c r="B640" s="51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163"/>
      <c r="AA640" s="167"/>
      <c r="AB640" s="111"/>
      <c r="AC640" s="4"/>
    </row>
    <row r="641" spans="1:29" ht="13.5" customHeight="1">
      <c r="A641" s="4"/>
      <c r="B641" s="51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163"/>
      <c r="AA641" s="167"/>
      <c r="AB641" s="111"/>
      <c r="AC641" s="4"/>
    </row>
    <row r="642" spans="1:29" ht="13.5" customHeight="1">
      <c r="A642" s="4"/>
      <c r="B642" s="51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163"/>
      <c r="AA642" s="167"/>
      <c r="AB642" s="111"/>
      <c r="AC642" s="4"/>
    </row>
    <row r="643" spans="1:29" ht="13.5" customHeight="1">
      <c r="A643" s="4"/>
      <c r="B643" s="51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163"/>
      <c r="AA643" s="167"/>
      <c r="AB643" s="111"/>
      <c r="AC643" s="4"/>
    </row>
    <row r="644" spans="1:29" ht="13.5" customHeight="1">
      <c r="A644" s="4"/>
      <c r="B644" s="51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163"/>
      <c r="AA644" s="167"/>
      <c r="AB644" s="111"/>
      <c r="AC644" s="4"/>
    </row>
    <row r="645" spans="1:29" ht="13.5" customHeight="1">
      <c r="A645" s="4"/>
      <c r="B645" s="51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163"/>
      <c r="AA645" s="167"/>
      <c r="AB645" s="111"/>
      <c r="AC645" s="4"/>
    </row>
    <row r="646" spans="1:29" ht="13.5" customHeight="1">
      <c r="A646" s="4"/>
      <c r="B646" s="51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163"/>
      <c r="AA646" s="167"/>
      <c r="AB646" s="111"/>
      <c r="AC646" s="4"/>
    </row>
    <row r="647" spans="1:29" ht="13.5" customHeight="1">
      <c r="A647" s="4"/>
      <c r="B647" s="51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163"/>
      <c r="AA647" s="167"/>
      <c r="AB647" s="111"/>
      <c r="AC647" s="4"/>
    </row>
    <row r="648" spans="1:29" ht="13.5" customHeight="1">
      <c r="A648" s="4"/>
      <c r="B648" s="51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163"/>
      <c r="AA648" s="167"/>
      <c r="AB648" s="111"/>
      <c r="AC648" s="4"/>
    </row>
    <row r="649" spans="1:29" ht="13.5" customHeight="1">
      <c r="A649" s="4"/>
      <c r="B649" s="51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163"/>
      <c r="AA649" s="167"/>
      <c r="AB649" s="111"/>
      <c r="AC649" s="4"/>
    </row>
    <row r="650" spans="1:29" ht="13.5" customHeight="1">
      <c r="A650" s="4"/>
      <c r="B650" s="51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163"/>
      <c r="AA650" s="167"/>
      <c r="AB650" s="111"/>
      <c r="AC650" s="4"/>
    </row>
    <row r="651" spans="1:29" ht="13.5" customHeight="1">
      <c r="A651" s="4"/>
      <c r="B651" s="51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163"/>
      <c r="AA651" s="167"/>
      <c r="AB651" s="111"/>
      <c r="AC651" s="4"/>
    </row>
    <row r="652" spans="1:29" ht="13.5" customHeight="1">
      <c r="A652" s="4"/>
      <c r="B652" s="51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163"/>
      <c r="AA652" s="167"/>
      <c r="AB652" s="111"/>
      <c r="AC652" s="4"/>
    </row>
    <row r="653" spans="1:29" ht="13.5" customHeight="1">
      <c r="A653" s="4"/>
      <c r="B653" s="51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163"/>
      <c r="AA653" s="167"/>
      <c r="AB653" s="111"/>
      <c r="AC653" s="4"/>
    </row>
    <row r="654" spans="1:29" ht="13.5" customHeight="1">
      <c r="A654" s="4"/>
      <c r="B654" s="51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163"/>
      <c r="AA654" s="167"/>
      <c r="AB654" s="111"/>
      <c r="AC654" s="4"/>
    </row>
    <row r="655" spans="1:29" ht="13.5" customHeight="1">
      <c r="A655" s="4"/>
      <c r="B655" s="51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163"/>
      <c r="AA655" s="167"/>
      <c r="AB655" s="111"/>
      <c r="AC655" s="4"/>
    </row>
    <row r="656" spans="1:29" ht="13.5" customHeight="1">
      <c r="A656" s="4"/>
      <c r="B656" s="51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163"/>
      <c r="AA656" s="167"/>
      <c r="AB656" s="111"/>
      <c r="AC656" s="4"/>
    </row>
    <row r="657" spans="1:29" ht="13.5" customHeight="1">
      <c r="A657" s="4"/>
      <c r="B657" s="51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163"/>
      <c r="AA657" s="167"/>
      <c r="AB657" s="111"/>
      <c r="AC657" s="4"/>
    </row>
    <row r="658" spans="1:29" ht="13.5" customHeight="1">
      <c r="A658" s="4"/>
      <c r="B658" s="51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163"/>
      <c r="AA658" s="167"/>
      <c r="AB658" s="111"/>
      <c r="AC658" s="4"/>
    </row>
    <row r="659" spans="1:29" ht="13.5" customHeight="1">
      <c r="A659" s="4"/>
      <c r="B659" s="51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163"/>
      <c r="AA659" s="167"/>
      <c r="AB659" s="111"/>
      <c r="AC659" s="4"/>
    </row>
    <row r="660" spans="1:29" ht="13.5" customHeight="1">
      <c r="A660" s="4"/>
      <c r="B660" s="51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163"/>
      <c r="AA660" s="167"/>
      <c r="AB660" s="111"/>
      <c r="AC660" s="4"/>
    </row>
    <row r="661" spans="1:29" ht="13.5" customHeight="1">
      <c r="A661" s="4"/>
      <c r="B661" s="51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163"/>
      <c r="AA661" s="167"/>
      <c r="AB661" s="111"/>
      <c r="AC661" s="4"/>
    </row>
    <row r="662" spans="1:29" ht="13.5" customHeight="1">
      <c r="A662" s="4"/>
      <c r="B662" s="51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163"/>
      <c r="AA662" s="167"/>
      <c r="AB662" s="111"/>
      <c r="AC662" s="4"/>
    </row>
    <row r="663" spans="1:29" ht="13.5" customHeight="1">
      <c r="A663" s="4"/>
      <c r="B663" s="51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163"/>
      <c r="AA663" s="167"/>
      <c r="AB663" s="111"/>
      <c r="AC663" s="4"/>
    </row>
    <row r="664" spans="1:29" ht="13.5" customHeight="1">
      <c r="A664" s="4"/>
      <c r="B664" s="51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163"/>
      <c r="AA664" s="167"/>
      <c r="AB664" s="111"/>
      <c r="AC664" s="4"/>
    </row>
    <row r="665" spans="1:29" ht="13.5" customHeight="1">
      <c r="A665" s="4"/>
      <c r="B665" s="51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163"/>
      <c r="AA665" s="167"/>
      <c r="AB665" s="111"/>
      <c r="AC665" s="4"/>
    </row>
    <row r="666" spans="1:29" ht="13.5" customHeight="1">
      <c r="A666" s="4"/>
      <c r="B666" s="51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163"/>
      <c r="AA666" s="167"/>
      <c r="AB666" s="111"/>
      <c r="AC666" s="4"/>
    </row>
    <row r="667" spans="1:29" ht="13.5" customHeight="1">
      <c r="A667" s="4"/>
      <c r="B667" s="51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163"/>
      <c r="AA667" s="167"/>
      <c r="AB667" s="111"/>
      <c r="AC667" s="4"/>
    </row>
    <row r="668" spans="1:29" ht="13.5" customHeight="1">
      <c r="A668" s="4"/>
      <c r="B668" s="51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163"/>
      <c r="AA668" s="167"/>
      <c r="AB668" s="111"/>
      <c r="AC668" s="4"/>
    </row>
    <row r="669" spans="1:29" ht="13.5" customHeight="1">
      <c r="A669" s="4"/>
      <c r="B669" s="51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163"/>
      <c r="AA669" s="167"/>
      <c r="AB669" s="111"/>
      <c r="AC669" s="4"/>
    </row>
    <row r="670" spans="1:29" ht="13.5" customHeight="1">
      <c r="A670" s="4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163"/>
      <c r="AA670" s="167"/>
      <c r="AB670" s="111"/>
      <c r="AC670" s="4"/>
    </row>
    <row r="671" spans="1:29" ht="13.5" customHeight="1">
      <c r="A671" s="4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163"/>
      <c r="AA671" s="167"/>
      <c r="AB671" s="111"/>
      <c r="AC671" s="4"/>
    </row>
    <row r="672" spans="1:29" ht="13.5" customHeight="1">
      <c r="A672" s="4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163"/>
      <c r="AA672" s="167"/>
      <c r="AB672" s="111"/>
      <c r="AC672" s="4"/>
    </row>
    <row r="673" spans="1:29" ht="13.5" customHeight="1">
      <c r="A673" s="4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163"/>
      <c r="AA673" s="167"/>
      <c r="AB673" s="111"/>
      <c r="AC673" s="4"/>
    </row>
    <row r="674" spans="1:29" ht="13.5" customHeight="1">
      <c r="A674" s="4"/>
      <c r="B674" s="51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163"/>
      <c r="AA674" s="167"/>
      <c r="AB674" s="111"/>
      <c r="AC674" s="4"/>
    </row>
    <row r="675" spans="1:29" ht="13.5" customHeight="1">
      <c r="A675" s="4"/>
      <c r="B675" s="51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163"/>
      <c r="AA675" s="167"/>
      <c r="AB675" s="111"/>
      <c r="AC675" s="4"/>
    </row>
    <row r="676" spans="1:29" ht="13.5" customHeight="1">
      <c r="A676" s="4"/>
      <c r="B676" s="51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163"/>
      <c r="AA676" s="167"/>
      <c r="AB676" s="111"/>
      <c r="AC676" s="4"/>
    </row>
    <row r="677" spans="1:29" ht="13.5" customHeight="1">
      <c r="A677" s="4"/>
      <c r="B677" s="51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163"/>
      <c r="AA677" s="167"/>
      <c r="AB677" s="111"/>
      <c r="AC677" s="4"/>
    </row>
    <row r="678" spans="1:29" ht="13.5" customHeight="1">
      <c r="A678" s="4"/>
      <c r="B678" s="51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163"/>
      <c r="AA678" s="167"/>
      <c r="AB678" s="111"/>
      <c r="AC678" s="4"/>
    </row>
    <row r="679" spans="1:29" ht="13.5" customHeight="1">
      <c r="A679" s="4"/>
      <c r="B679" s="51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163"/>
      <c r="AA679" s="167"/>
      <c r="AB679" s="111"/>
      <c r="AC679" s="4"/>
    </row>
    <row r="680" spans="1:29" ht="13.5" customHeight="1">
      <c r="A680" s="4"/>
      <c r="B680" s="51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163"/>
      <c r="AA680" s="167"/>
      <c r="AB680" s="111"/>
      <c r="AC680" s="4"/>
    </row>
    <row r="681" spans="1:29" ht="13.5" customHeight="1">
      <c r="A681" s="4"/>
      <c r="B681" s="51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163"/>
      <c r="AA681" s="167"/>
      <c r="AB681" s="111"/>
      <c r="AC681" s="4"/>
    </row>
    <row r="682" spans="1:29" ht="13.5" customHeight="1">
      <c r="A682" s="4"/>
      <c r="B682" s="51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163"/>
      <c r="AA682" s="167"/>
      <c r="AB682" s="111"/>
      <c r="AC682" s="4"/>
    </row>
    <row r="683" spans="1:29" ht="13.5" customHeight="1">
      <c r="A683" s="4"/>
      <c r="B683" s="51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163"/>
      <c r="AA683" s="167"/>
      <c r="AB683" s="111"/>
      <c r="AC683" s="4"/>
    </row>
    <row r="684" spans="1:29" ht="13.5" customHeight="1">
      <c r="A684" s="4"/>
      <c r="B684" s="51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163"/>
      <c r="AA684" s="167"/>
      <c r="AB684" s="111"/>
      <c r="AC684" s="4"/>
    </row>
    <row r="685" spans="1:29" ht="13.5" customHeight="1">
      <c r="A685" s="4"/>
      <c r="B685" s="51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163"/>
      <c r="AA685" s="167"/>
      <c r="AB685" s="111"/>
      <c r="AC685" s="4"/>
    </row>
    <row r="686" spans="1:29" ht="13.5" customHeight="1">
      <c r="A686" s="4"/>
      <c r="B686" s="51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163"/>
      <c r="AA686" s="167"/>
      <c r="AB686" s="111"/>
      <c r="AC686" s="4"/>
    </row>
    <row r="687" spans="1:29" ht="13.5" customHeight="1">
      <c r="A687" s="4"/>
      <c r="B687" s="51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163"/>
      <c r="AA687" s="167"/>
      <c r="AB687" s="111"/>
      <c r="AC687" s="4"/>
    </row>
    <row r="688" spans="1:29" ht="13.5" customHeight="1">
      <c r="A688" s="4"/>
      <c r="B688" s="51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163"/>
      <c r="AA688" s="167"/>
      <c r="AB688" s="111"/>
      <c r="AC688" s="4"/>
    </row>
    <row r="689" spans="1:29" ht="13.5" customHeight="1">
      <c r="A689" s="4"/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163"/>
      <c r="AA689" s="167"/>
      <c r="AB689" s="111"/>
      <c r="AC689" s="4"/>
    </row>
    <row r="690" spans="1:29" ht="13.5" customHeight="1">
      <c r="A690" s="4"/>
      <c r="B690" s="51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163"/>
      <c r="AA690" s="167"/>
      <c r="AB690" s="111"/>
      <c r="AC690" s="4"/>
    </row>
    <row r="691" spans="1:29" ht="13.5" customHeight="1">
      <c r="A691" s="4"/>
      <c r="B691" s="51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163"/>
      <c r="AA691" s="167"/>
      <c r="AB691" s="111"/>
      <c r="AC691" s="4"/>
    </row>
    <row r="692" spans="1:29" ht="13.5" customHeight="1">
      <c r="A692" s="4"/>
      <c r="B692" s="51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163"/>
      <c r="AA692" s="167"/>
      <c r="AB692" s="111"/>
      <c r="AC692" s="4"/>
    </row>
    <row r="693" spans="1:29" ht="13.5" customHeight="1">
      <c r="A693" s="4"/>
      <c r="B693" s="51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163"/>
      <c r="AA693" s="167"/>
      <c r="AB693" s="111"/>
      <c r="AC693" s="4"/>
    </row>
    <row r="694" spans="1:29" ht="13.5" customHeight="1">
      <c r="A694" s="4"/>
      <c r="B694" s="51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163"/>
      <c r="AA694" s="167"/>
      <c r="AB694" s="111"/>
      <c r="AC694" s="4"/>
    </row>
    <row r="695" spans="1:29" ht="13.5" customHeight="1">
      <c r="A695" s="4"/>
      <c r="B695" s="51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163"/>
      <c r="AA695" s="167"/>
      <c r="AB695" s="111"/>
      <c r="AC695" s="4"/>
    </row>
    <row r="696" spans="1:29" ht="13.5" customHeight="1">
      <c r="A696" s="4"/>
      <c r="B696" s="51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163"/>
      <c r="AA696" s="167"/>
      <c r="AB696" s="111"/>
      <c r="AC696" s="4"/>
    </row>
    <row r="697" spans="1:29" ht="13.5" customHeight="1">
      <c r="A697" s="4"/>
      <c r="B697" s="51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163"/>
      <c r="AA697" s="167"/>
      <c r="AB697" s="111"/>
      <c r="AC697" s="4"/>
    </row>
    <row r="698" spans="1:29" ht="13.5" customHeight="1">
      <c r="A698" s="4"/>
      <c r="B698" s="51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163"/>
      <c r="AA698" s="167"/>
      <c r="AB698" s="111"/>
      <c r="AC698" s="4"/>
    </row>
    <row r="699" spans="1:29" ht="13.5" customHeight="1">
      <c r="A699" s="4"/>
      <c r="B699" s="51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163"/>
      <c r="AA699" s="167"/>
      <c r="AB699" s="111"/>
      <c r="AC699" s="4"/>
    </row>
    <row r="700" spans="1:29" ht="13.5" customHeight="1">
      <c r="A700" s="4"/>
      <c r="B700" s="51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163"/>
      <c r="AA700" s="167"/>
      <c r="AB700" s="111"/>
      <c r="AC700" s="4"/>
    </row>
    <row r="701" spans="1:29" ht="13.5" customHeight="1">
      <c r="A701" s="4"/>
      <c r="B701" s="51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163"/>
      <c r="AA701" s="167"/>
      <c r="AB701" s="111"/>
      <c r="AC701" s="4"/>
    </row>
    <row r="702" spans="1:29" ht="13.5" customHeight="1">
      <c r="A702" s="4"/>
      <c r="B702" s="51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163"/>
      <c r="AA702" s="167"/>
      <c r="AB702" s="111"/>
      <c r="AC702" s="4"/>
    </row>
    <row r="703" spans="1:29" ht="13.5" customHeight="1">
      <c r="A703" s="4"/>
      <c r="B703" s="51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163"/>
      <c r="AA703" s="167"/>
      <c r="AB703" s="111"/>
      <c r="AC703" s="4"/>
    </row>
    <row r="704" spans="1:29" ht="13.5" customHeight="1">
      <c r="A704" s="4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163"/>
      <c r="AA704" s="167"/>
      <c r="AB704" s="111"/>
      <c r="AC704" s="4"/>
    </row>
    <row r="705" spans="1:29" ht="13.5" customHeight="1">
      <c r="A705" s="4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163"/>
      <c r="AA705" s="167"/>
      <c r="AB705" s="111"/>
      <c r="AC705" s="4"/>
    </row>
    <row r="706" spans="1:29" ht="13.5" customHeight="1">
      <c r="A706" s="4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163"/>
      <c r="AA706" s="167"/>
      <c r="AB706" s="111"/>
      <c r="AC706" s="4"/>
    </row>
    <row r="707" spans="1:29" ht="13.5" customHeight="1">
      <c r="A707" s="4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163"/>
      <c r="AA707" s="167"/>
      <c r="AB707" s="111"/>
      <c r="AC707" s="4"/>
    </row>
    <row r="708" spans="1:29" ht="13.5" customHeight="1">
      <c r="A708" s="4"/>
      <c r="B708" s="51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163"/>
      <c r="AA708" s="167"/>
      <c r="AB708" s="111"/>
      <c r="AC708" s="4"/>
    </row>
    <row r="709" spans="1:29" ht="13.5" customHeight="1">
      <c r="A709" s="4"/>
      <c r="B709" s="51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163"/>
      <c r="AA709" s="167"/>
      <c r="AB709" s="111"/>
      <c r="AC709" s="4"/>
    </row>
    <row r="710" spans="1:29" ht="13.5" customHeight="1">
      <c r="A710" s="4"/>
      <c r="B710" s="51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163"/>
      <c r="AA710" s="167"/>
      <c r="AB710" s="111"/>
      <c r="AC710" s="4"/>
    </row>
    <row r="711" spans="1:29" ht="13.5" customHeight="1">
      <c r="A711" s="4"/>
      <c r="B711" s="51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163"/>
      <c r="AA711" s="167"/>
      <c r="AB711" s="111"/>
      <c r="AC711" s="4"/>
    </row>
    <row r="712" spans="1:29" ht="13.5" customHeight="1">
      <c r="A712" s="4"/>
      <c r="B712" s="51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163"/>
      <c r="AA712" s="167"/>
      <c r="AB712" s="111"/>
      <c r="AC712" s="4"/>
    </row>
    <row r="713" spans="1:29" ht="13.5" customHeight="1">
      <c r="A713" s="4"/>
      <c r="B713" s="51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163"/>
      <c r="AA713" s="167"/>
      <c r="AB713" s="111"/>
      <c r="AC713" s="4"/>
    </row>
    <row r="714" spans="1:29" ht="13.5" customHeight="1">
      <c r="A714" s="4"/>
      <c r="B714" s="51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163"/>
      <c r="AA714" s="167"/>
      <c r="AB714" s="111"/>
      <c r="AC714" s="4"/>
    </row>
    <row r="715" spans="1:29" ht="13.5" customHeight="1">
      <c r="A715" s="4"/>
      <c r="B715" s="51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163"/>
      <c r="AA715" s="167"/>
      <c r="AB715" s="111"/>
      <c r="AC715" s="4"/>
    </row>
    <row r="716" spans="1:29" ht="13.5" customHeight="1">
      <c r="A716" s="4"/>
      <c r="B716" s="51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163"/>
      <c r="AA716" s="167"/>
      <c r="AB716" s="111"/>
      <c r="AC716" s="4"/>
    </row>
    <row r="717" spans="1:29" ht="13.5" customHeight="1">
      <c r="A717" s="4"/>
      <c r="B717" s="51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163"/>
      <c r="AA717" s="167"/>
      <c r="AB717" s="111"/>
      <c r="AC717" s="4"/>
    </row>
    <row r="718" spans="1:29" ht="13.5" customHeight="1">
      <c r="A718" s="4"/>
      <c r="B718" s="51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163"/>
      <c r="AA718" s="167"/>
      <c r="AB718" s="111"/>
      <c r="AC718" s="4"/>
    </row>
    <row r="719" spans="1:29" ht="13.5" customHeight="1">
      <c r="A719" s="4"/>
      <c r="B719" s="51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163"/>
      <c r="AA719" s="167"/>
      <c r="AB719" s="111"/>
      <c r="AC719" s="4"/>
    </row>
    <row r="720" spans="1:29" ht="13.5" customHeight="1">
      <c r="A720" s="4"/>
      <c r="B720" s="51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163"/>
      <c r="AA720" s="167"/>
      <c r="AB720" s="111"/>
      <c r="AC720" s="4"/>
    </row>
    <row r="721" spans="1:29" ht="13.5" customHeight="1">
      <c r="A721" s="4"/>
      <c r="B721" s="51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163"/>
      <c r="AA721" s="167"/>
      <c r="AB721" s="111"/>
      <c r="AC721" s="4"/>
    </row>
    <row r="722" spans="1:29" ht="13.5" customHeight="1">
      <c r="A722" s="4"/>
      <c r="B722" s="51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163"/>
      <c r="AA722" s="167"/>
      <c r="AB722" s="111"/>
      <c r="AC722" s="4"/>
    </row>
    <row r="723" spans="1:29" ht="13.5" customHeight="1">
      <c r="A723" s="4"/>
      <c r="B723" s="51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163"/>
      <c r="AA723" s="167"/>
      <c r="AB723" s="111"/>
      <c r="AC723" s="4"/>
    </row>
    <row r="724" spans="1:29" ht="13.5" customHeight="1">
      <c r="A724" s="4"/>
      <c r="B724" s="51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163"/>
      <c r="AA724" s="167"/>
      <c r="AB724" s="111"/>
      <c r="AC724" s="4"/>
    </row>
    <row r="725" spans="1:29" ht="13.5" customHeight="1">
      <c r="A725" s="4"/>
      <c r="B725" s="51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163"/>
      <c r="AA725" s="167"/>
      <c r="AB725" s="111"/>
      <c r="AC725" s="4"/>
    </row>
    <row r="726" spans="1:29" ht="13.5" customHeight="1">
      <c r="A726" s="4"/>
      <c r="B726" s="51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163"/>
      <c r="AA726" s="167"/>
      <c r="AB726" s="111"/>
      <c r="AC726" s="4"/>
    </row>
    <row r="727" spans="1:29" ht="13.5" customHeight="1">
      <c r="A727" s="4"/>
      <c r="B727" s="51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163"/>
      <c r="AA727" s="167"/>
      <c r="AB727" s="111"/>
      <c r="AC727" s="4"/>
    </row>
    <row r="728" spans="1:29" ht="13.5" customHeight="1">
      <c r="A728" s="4"/>
      <c r="B728" s="51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163"/>
      <c r="AA728" s="167"/>
      <c r="AB728" s="111"/>
      <c r="AC728" s="4"/>
    </row>
    <row r="729" spans="1:29" ht="13.5" customHeight="1">
      <c r="A729" s="4"/>
      <c r="B729" s="51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163"/>
      <c r="AA729" s="167"/>
      <c r="AB729" s="111"/>
      <c r="AC729" s="4"/>
    </row>
    <row r="730" spans="1:29" ht="13.5" customHeight="1">
      <c r="A730" s="4"/>
      <c r="B730" s="51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163"/>
      <c r="AA730" s="167"/>
      <c r="AB730" s="111"/>
      <c r="AC730" s="4"/>
    </row>
    <row r="731" spans="1:29" ht="13.5" customHeight="1">
      <c r="A731" s="4"/>
      <c r="B731" s="51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163"/>
      <c r="AA731" s="167"/>
      <c r="AB731" s="111"/>
      <c r="AC731" s="4"/>
    </row>
    <row r="732" spans="1:29" ht="13.5" customHeight="1">
      <c r="A732" s="4"/>
      <c r="B732" s="51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163"/>
      <c r="AA732" s="167"/>
      <c r="AB732" s="111"/>
      <c r="AC732" s="4"/>
    </row>
    <row r="733" spans="1:29" ht="13.5" customHeight="1">
      <c r="A733" s="4"/>
      <c r="B733" s="51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163"/>
      <c r="AA733" s="167"/>
      <c r="AB733" s="111"/>
      <c r="AC733" s="4"/>
    </row>
    <row r="734" spans="1:29" ht="13.5" customHeight="1">
      <c r="A734" s="4"/>
      <c r="B734" s="51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163"/>
      <c r="AA734" s="167"/>
      <c r="AB734" s="111"/>
      <c r="AC734" s="4"/>
    </row>
    <row r="735" spans="1:29" ht="13.5" customHeight="1">
      <c r="A735" s="4"/>
      <c r="B735" s="51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163"/>
      <c r="AA735" s="167"/>
      <c r="AB735" s="111"/>
      <c r="AC735" s="4"/>
    </row>
    <row r="736" spans="1:29" ht="13.5" customHeight="1">
      <c r="A736" s="4"/>
      <c r="B736" s="51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163"/>
      <c r="AA736" s="167"/>
      <c r="AB736" s="111"/>
      <c r="AC736" s="4"/>
    </row>
    <row r="737" spans="1:29" ht="13.5" customHeight="1">
      <c r="A737" s="4"/>
      <c r="B737" s="51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163"/>
      <c r="AA737" s="167"/>
      <c r="AB737" s="111"/>
      <c r="AC737" s="4"/>
    </row>
    <row r="738" spans="1:29" ht="13.5" customHeight="1">
      <c r="A738" s="4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163"/>
      <c r="AA738" s="167"/>
      <c r="AB738" s="111"/>
      <c r="AC738" s="4"/>
    </row>
    <row r="739" spans="1:29" ht="13.5" customHeight="1">
      <c r="A739" s="4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163"/>
      <c r="AA739" s="167"/>
      <c r="AB739" s="111"/>
      <c r="AC739" s="4"/>
    </row>
    <row r="740" spans="1:29" ht="13.5" customHeight="1">
      <c r="A740" s="4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163"/>
      <c r="AA740" s="167"/>
      <c r="AB740" s="111"/>
      <c r="AC740" s="4"/>
    </row>
    <row r="741" spans="1:29" ht="13.5" customHeight="1">
      <c r="A741" s="4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163"/>
      <c r="AA741" s="167"/>
      <c r="AB741" s="111"/>
      <c r="AC741" s="4"/>
    </row>
    <row r="742" spans="1:29" ht="13.5" customHeight="1">
      <c r="A742" s="4"/>
      <c r="B742" s="51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163"/>
      <c r="AA742" s="167"/>
      <c r="AB742" s="111"/>
      <c r="AC742" s="4"/>
    </row>
    <row r="743" spans="1:29" ht="13.5" customHeight="1">
      <c r="A743" s="4"/>
      <c r="B743" s="51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163"/>
      <c r="AA743" s="167"/>
      <c r="AB743" s="111"/>
      <c r="AC743" s="4"/>
    </row>
    <row r="744" spans="1:29" ht="13.5" customHeight="1">
      <c r="A744" s="4"/>
      <c r="B744" s="51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163"/>
      <c r="AA744" s="167"/>
      <c r="AB744" s="111"/>
      <c r="AC744" s="4"/>
    </row>
    <row r="745" spans="1:29" ht="13.5" customHeight="1">
      <c r="A745" s="4"/>
      <c r="B745" s="51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163"/>
      <c r="AA745" s="167"/>
      <c r="AB745" s="111"/>
      <c r="AC745" s="4"/>
    </row>
    <row r="746" spans="1:29" ht="13.5" customHeight="1">
      <c r="A746" s="4"/>
      <c r="B746" s="51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163"/>
      <c r="AA746" s="167"/>
      <c r="AB746" s="111"/>
      <c r="AC746" s="4"/>
    </row>
    <row r="747" spans="1:29" ht="13.5" customHeight="1">
      <c r="A747" s="4"/>
      <c r="B747" s="51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163"/>
      <c r="AA747" s="167"/>
      <c r="AB747" s="111"/>
      <c r="AC747" s="4"/>
    </row>
    <row r="748" spans="1:29" ht="13.5" customHeight="1">
      <c r="A748" s="4"/>
      <c r="B748" s="51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163"/>
      <c r="AA748" s="167"/>
      <c r="AB748" s="111"/>
      <c r="AC748" s="4"/>
    </row>
    <row r="749" spans="1:29" ht="13.5" customHeight="1">
      <c r="A749" s="4"/>
      <c r="B749" s="51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163"/>
      <c r="AA749" s="167"/>
      <c r="AB749" s="111"/>
      <c r="AC749" s="4"/>
    </row>
    <row r="750" spans="1:29" ht="13.5" customHeight="1">
      <c r="A750" s="4"/>
      <c r="B750" s="51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163"/>
      <c r="AA750" s="167"/>
      <c r="AB750" s="111"/>
      <c r="AC750" s="4"/>
    </row>
    <row r="751" spans="1:29" ht="13.5" customHeight="1">
      <c r="A751" s="4"/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163"/>
      <c r="AA751" s="167"/>
      <c r="AB751" s="111"/>
      <c r="AC751" s="4"/>
    </row>
    <row r="752" spans="1:29" ht="13.5" customHeight="1">
      <c r="A752" s="4"/>
      <c r="B752" s="51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163"/>
      <c r="AA752" s="167"/>
      <c r="AB752" s="111"/>
      <c r="AC752" s="4"/>
    </row>
    <row r="753" spans="1:29" ht="13.5" customHeight="1">
      <c r="A753" s="4"/>
      <c r="B753" s="51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163"/>
      <c r="AA753" s="167"/>
      <c r="AB753" s="111"/>
      <c r="AC753" s="4"/>
    </row>
    <row r="754" spans="1:29" ht="13.5" customHeight="1">
      <c r="A754" s="4"/>
      <c r="B754" s="51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163"/>
      <c r="AA754" s="167"/>
      <c r="AB754" s="111"/>
      <c r="AC754" s="4"/>
    </row>
    <row r="755" spans="1:29" ht="13.5" customHeight="1">
      <c r="A755" s="4"/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163"/>
      <c r="AA755" s="167"/>
      <c r="AB755" s="111"/>
      <c r="AC755" s="4"/>
    </row>
    <row r="756" spans="1:29" ht="13.5" customHeight="1">
      <c r="A756" s="4"/>
      <c r="B756" s="51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163"/>
      <c r="AA756" s="167"/>
      <c r="AB756" s="111"/>
      <c r="AC756" s="4"/>
    </row>
    <row r="757" spans="1:29" ht="13.5" customHeight="1">
      <c r="A757" s="4"/>
      <c r="B757" s="51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163"/>
      <c r="AA757" s="167"/>
      <c r="AB757" s="111"/>
      <c r="AC757" s="4"/>
    </row>
    <row r="758" spans="1:29" ht="13.5" customHeight="1">
      <c r="A758" s="4"/>
      <c r="B758" s="51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163"/>
      <c r="AA758" s="167"/>
      <c r="AB758" s="111"/>
      <c r="AC758" s="4"/>
    </row>
    <row r="759" spans="1:29" ht="13.5" customHeight="1">
      <c r="A759" s="4"/>
      <c r="B759" s="51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163"/>
      <c r="AA759" s="167"/>
      <c r="AB759" s="111"/>
      <c r="AC759" s="4"/>
    </row>
    <row r="760" spans="1:29" ht="13.5" customHeight="1">
      <c r="A760" s="4"/>
      <c r="B760" s="51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163"/>
      <c r="AA760" s="167"/>
      <c r="AB760" s="111"/>
      <c r="AC760" s="4"/>
    </row>
    <row r="761" spans="1:29" ht="13.5" customHeight="1">
      <c r="A761" s="4"/>
      <c r="B761" s="51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163"/>
      <c r="AA761" s="167"/>
      <c r="AB761" s="111"/>
      <c r="AC761" s="4"/>
    </row>
    <row r="762" spans="1:29" ht="13.5" customHeight="1">
      <c r="A762" s="4"/>
      <c r="B762" s="51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163"/>
      <c r="AA762" s="167"/>
      <c r="AB762" s="111"/>
      <c r="AC762" s="4"/>
    </row>
    <row r="763" spans="1:29" ht="13.5" customHeight="1">
      <c r="A763" s="4"/>
      <c r="B763" s="51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163"/>
      <c r="AA763" s="167"/>
      <c r="AB763" s="111"/>
      <c r="AC763" s="4"/>
    </row>
    <row r="764" spans="1:29" ht="13.5" customHeight="1">
      <c r="A764" s="4"/>
      <c r="B764" s="51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163"/>
      <c r="AA764" s="167"/>
      <c r="AB764" s="111"/>
      <c r="AC764" s="4"/>
    </row>
    <row r="765" spans="1:29" ht="13.5" customHeight="1">
      <c r="A765" s="4"/>
      <c r="B765" s="51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163"/>
      <c r="AA765" s="167"/>
      <c r="AB765" s="111"/>
      <c r="AC765" s="4"/>
    </row>
    <row r="766" spans="1:29" ht="13.5" customHeight="1">
      <c r="A766" s="4"/>
      <c r="B766" s="51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163"/>
      <c r="AA766" s="167"/>
      <c r="AB766" s="111"/>
      <c r="AC766" s="4"/>
    </row>
    <row r="767" spans="1:29" ht="13.5" customHeight="1">
      <c r="A767" s="4"/>
      <c r="B767" s="51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163"/>
      <c r="AA767" s="167"/>
      <c r="AB767" s="111"/>
      <c r="AC767" s="4"/>
    </row>
    <row r="768" spans="1:29" ht="13.5" customHeight="1">
      <c r="A768" s="4"/>
      <c r="B768" s="51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163"/>
      <c r="AA768" s="167"/>
      <c r="AB768" s="111"/>
      <c r="AC768" s="4"/>
    </row>
    <row r="769" spans="1:29" ht="13.5" customHeight="1">
      <c r="A769" s="4"/>
      <c r="B769" s="51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163"/>
      <c r="AA769" s="167"/>
      <c r="AB769" s="111"/>
      <c r="AC769" s="4"/>
    </row>
    <row r="770" spans="1:29" ht="13.5" customHeight="1">
      <c r="A770" s="4"/>
      <c r="B770" s="51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163"/>
      <c r="AA770" s="167"/>
      <c r="AB770" s="111"/>
      <c r="AC770" s="4"/>
    </row>
    <row r="771" spans="1:29" ht="13.5" customHeight="1">
      <c r="A771" s="4"/>
      <c r="B771" s="51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163"/>
      <c r="AA771" s="167"/>
      <c r="AB771" s="111"/>
      <c r="AC771" s="4"/>
    </row>
    <row r="772" spans="1:29" ht="13.5" customHeight="1">
      <c r="A772" s="4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163"/>
      <c r="AA772" s="167"/>
      <c r="AB772" s="111"/>
      <c r="AC772" s="4"/>
    </row>
    <row r="773" spans="1:29" ht="13.5" customHeight="1">
      <c r="A773" s="4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163"/>
      <c r="AA773" s="167"/>
      <c r="AB773" s="111"/>
      <c r="AC773" s="4"/>
    </row>
    <row r="774" spans="1:29" ht="13.5" customHeight="1">
      <c r="A774" s="4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163"/>
      <c r="AA774" s="167"/>
      <c r="AB774" s="111"/>
      <c r="AC774" s="4"/>
    </row>
    <row r="775" spans="1:29" ht="13.5" customHeight="1">
      <c r="A775" s="4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163"/>
      <c r="AA775" s="167"/>
      <c r="AB775" s="111"/>
      <c r="AC775" s="4"/>
    </row>
    <row r="776" spans="1:29" ht="13.5" customHeight="1">
      <c r="A776" s="4"/>
      <c r="B776" s="51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163"/>
      <c r="AA776" s="167"/>
      <c r="AB776" s="111"/>
      <c r="AC776" s="4"/>
    </row>
    <row r="777" spans="1:29" ht="13.5" customHeight="1">
      <c r="A777" s="4"/>
      <c r="B777" s="51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163"/>
      <c r="AA777" s="167"/>
      <c r="AB777" s="111"/>
      <c r="AC777" s="4"/>
    </row>
    <row r="778" spans="1:29" ht="13.5" customHeight="1">
      <c r="A778" s="4"/>
      <c r="B778" s="51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163"/>
      <c r="AA778" s="167"/>
      <c r="AB778" s="111"/>
      <c r="AC778" s="4"/>
    </row>
    <row r="779" spans="1:29" ht="13.5" customHeight="1">
      <c r="A779" s="4"/>
      <c r="B779" s="51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163"/>
      <c r="AA779" s="167"/>
      <c r="AB779" s="111"/>
      <c r="AC779" s="4"/>
    </row>
    <row r="780" spans="1:29" ht="13.5" customHeight="1">
      <c r="A780" s="4"/>
      <c r="B780" s="51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163"/>
      <c r="AA780" s="167"/>
      <c r="AB780" s="111"/>
      <c r="AC780" s="4"/>
    </row>
    <row r="781" spans="1:29" ht="13.5" customHeight="1">
      <c r="A781" s="4"/>
      <c r="B781" s="51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163"/>
      <c r="AA781" s="167"/>
      <c r="AB781" s="111"/>
      <c r="AC781" s="4"/>
    </row>
    <row r="782" spans="1:29" ht="13.5" customHeight="1">
      <c r="A782" s="4"/>
      <c r="B782" s="51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163"/>
      <c r="AA782" s="167"/>
      <c r="AB782" s="111"/>
      <c r="AC782" s="4"/>
    </row>
    <row r="783" spans="1:29" ht="13.5" customHeight="1">
      <c r="A783" s="4"/>
      <c r="B783" s="51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163"/>
      <c r="AA783" s="167"/>
      <c r="AB783" s="111"/>
      <c r="AC783" s="4"/>
    </row>
    <row r="784" spans="1:29" ht="13.5" customHeight="1">
      <c r="A784" s="4"/>
      <c r="B784" s="51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163"/>
      <c r="AA784" s="167"/>
      <c r="AB784" s="111"/>
      <c r="AC784" s="4"/>
    </row>
    <row r="785" spans="1:29" ht="13.5" customHeight="1">
      <c r="A785" s="4"/>
      <c r="B785" s="51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163"/>
      <c r="AA785" s="167"/>
      <c r="AB785" s="111"/>
      <c r="AC785" s="4"/>
    </row>
    <row r="786" spans="1:29" ht="13.5" customHeight="1">
      <c r="A786" s="4"/>
      <c r="B786" s="51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163"/>
      <c r="AA786" s="167"/>
      <c r="AB786" s="111"/>
      <c r="AC786" s="4"/>
    </row>
    <row r="787" spans="1:29" ht="13.5" customHeight="1">
      <c r="A787" s="4"/>
      <c r="B787" s="51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163"/>
      <c r="AA787" s="167"/>
      <c r="AB787" s="111"/>
      <c r="AC787" s="4"/>
    </row>
    <row r="788" spans="1:29" ht="13.5" customHeight="1">
      <c r="A788" s="4"/>
      <c r="B788" s="51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163"/>
      <c r="AA788" s="167"/>
      <c r="AB788" s="111"/>
      <c r="AC788" s="4"/>
    </row>
    <row r="789" spans="1:29" ht="13.5" customHeight="1">
      <c r="A789" s="4"/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163"/>
      <c r="AA789" s="167"/>
      <c r="AB789" s="111"/>
      <c r="AC789" s="4"/>
    </row>
    <row r="790" spans="1:29" ht="13.5" customHeight="1">
      <c r="A790" s="4"/>
      <c r="B790" s="51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163"/>
      <c r="AA790" s="167"/>
      <c r="AB790" s="111"/>
      <c r="AC790" s="4"/>
    </row>
    <row r="791" spans="1:29" ht="13.5" customHeight="1">
      <c r="A791" s="4"/>
      <c r="B791" s="51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163"/>
      <c r="AA791" s="167"/>
      <c r="AB791" s="111"/>
      <c r="AC791" s="4"/>
    </row>
    <row r="792" spans="1:29" ht="13.5" customHeight="1">
      <c r="A792" s="4"/>
      <c r="B792" s="51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163"/>
      <c r="AA792" s="167"/>
      <c r="AB792" s="111"/>
      <c r="AC792" s="4"/>
    </row>
    <row r="793" spans="1:29" ht="13.5" customHeight="1">
      <c r="A793" s="4"/>
      <c r="B793" s="51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163"/>
      <c r="AA793" s="167"/>
      <c r="AB793" s="111"/>
      <c r="AC793" s="4"/>
    </row>
    <row r="794" spans="1:29" ht="13.5" customHeight="1">
      <c r="A794" s="4"/>
      <c r="B794" s="51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163"/>
      <c r="AA794" s="167"/>
      <c r="AB794" s="111"/>
      <c r="AC794" s="4"/>
    </row>
    <row r="795" spans="1:29" ht="13.5" customHeight="1">
      <c r="A795" s="4"/>
      <c r="B795" s="51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163"/>
      <c r="AA795" s="167"/>
      <c r="AB795" s="111"/>
      <c r="AC795" s="4"/>
    </row>
    <row r="796" spans="1:29" ht="13.5" customHeight="1">
      <c r="A796" s="4"/>
      <c r="B796" s="51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163"/>
      <c r="AA796" s="167"/>
      <c r="AB796" s="111"/>
      <c r="AC796" s="4"/>
    </row>
    <row r="797" spans="1:29" ht="13.5" customHeight="1">
      <c r="A797" s="4"/>
      <c r="B797" s="51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163"/>
      <c r="AA797" s="167"/>
      <c r="AB797" s="111"/>
      <c r="AC797" s="4"/>
    </row>
    <row r="798" spans="1:29" ht="13.5" customHeight="1">
      <c r="A798" s="4"/>
      <c r="B798" s="51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163"/>
      <c r="AA798" s="167"/>
      <c r="AB798" s="111"/>
      <c r="AC798" s="4"/>
    </row>
    <row r="799" spans="1:29" ht="13.5" customHeight="1">
      <c r="A799" s="4"/>
      <c r="B799" s="51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163"/>
      <c r="AA799" s="167"/>
      <c r="AB799" s="111"/>
      <c r="AC799" s="4"/>
    </row>
    <row r="800" spans="1:29" ht="13.5" customHeight="1">
      <c r="A800" s="4"/>
      <c r="B800" s="51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163"/>
      <c r="AA800" s="167"/>
      <c r="AB800" s="111"/>
      <c r="AC800" s="4"/>
    </row>
    <row r="801" spans="1:29" ht="13.5" customHeight="1">
      <c r="A801" s="4"/>
      <c r="B801" s="51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163"/>
      <c r="AA801" s="167"/>
      <c r="AB801" s="111"/>
      <c r="AC801" s="4"/>
    </row>
    <row r="802" spans="1:29" ht="13.5" customHeight="1">
      <c r="A802" s="4"/>
      <c r="B802" s="51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163"/>
      <c r="AA802" s="167"/>
      <c r="AB802" s="111"/>
      <c r="AC802" s="4"/>
    </row>
    <row r="803" spans="1:29" ht="13.5" customHeight="1">
      <c r="A803" s="4"/>
      <c r="B803" s="51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163"/>
      <c r="AA803" s="167"/>
      <c r="AB803" s="111"/>
      <c r="AC803" s="4"/>
    </row>
    <row r="804" spans="1:29" ht="13.5" customHeight="1">
      <c r="A804" s="4"/>
      <c r="B804" s="51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163"/>
      <c r="AA804" s="167"/>
      <c r="AB804" s="111"/>
      <c r="AC804" s="4"/>
    </row>
    <row r="805" spans="1:29" ht="13.5" customHeight="1">
      <c r="A805" s="4"/>
      <c r="B805" s="51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163"/>
      <c r="AA805" s="167"/>
      <c r="AB805" s="111"/>
      <c r="AC805" s="4"/>
    </row>
    <row r="806" spans="1:29" ht="13.5" customHeight="1">
      <c r="A806" s="4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163"/>
      <c r="AA806" s="167"/>
      <c r="AB806" s="111"/>
      <c r="AC806" s="4"/>
    </row>
    <row r="807" spans="1:29" ht="13.5" customHeight="1">
      <c r="A807" s="4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163"/>
      <c r="AA807" s="167"/>
      <c r="AB807" s="111"/>
      <c r="AC807" s="4"/>
    </row>
    <row r="808" spans="1:29" ht="13.5" customHeight="1">
      <c r="A808" s="4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163"/>
      <c r="AA808" s="167"/>
      <c r="AB808" s="111"/>
      <c r="AC808" s="4"/>
    </row>
    <row r="809" spans="1:29" ht="13.5" customHeight="1">
      <c r="A809" s="4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163"/>
      <c r="AA809" s="167"/>
      <c r="AB809" s="111"/>
      <c r="AC809" s="4"/>
    </row>
    <row r="810" spans="1:29" ht="13.5" customHeight="1">
      <c r="A810" s="4"/>
      <c r="B810" s="51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163"/>
      <c r="AA810" s="167"/>
      <c r="AB810" s="111"/>
      <c r="AC810" s="4"/>
    </row>
    <row r="811" spans="1:29" ht="13.5" customHeight="1">
      <c r="A811" s="4"/>
      <c r="B811" s="51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163"/>
      <c r="AA811" s="167"/>
      <c r="AB811" s="111"/>
      <c r="AC811" s="4"/>
    </row>
    <row r="812" spans="1:29" ht="13.5" customHeight="1">
      <c r="A812" s="4"/>
      <c r="B812" s="51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163"/>
      <c r="AA812" s="167"/>
      <c r="AB812" s="111"/>
      <c r="AC812" s="4"/>
    </row>
    <row r="813" spans="1:29" ht="13.5" customHeight="1">
      <c r="A813" s="4"/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163"/>
      <c r="AA813" s="167"/>
      <c r="AB813" s="111"/>
      <c r="AC813" s="4"/>
    </row>
    <row r="814" spans="1:29" ht="13.5" customHeight="1">
      <c r="A814" s="4"/>
      <c r="B814" s="51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163"/>
      <c r="AA814" s="167"/>
      <c r="AB814" s="111"/>
      <c r="AC814" s="4"/>
    </row>
    <row r="815" spans="1:29" ht="13.5" customHeight="1">
      <c r="A815" s="4"/>
      <c r="B815" s="51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163"/>
      <c r="AA815" s="167"/>
      <c r="AB815" s="111"/>
      <c r="AC815" s="4"/>
    </row>
    <row r="816" spans="1:29" ht="13.5" customHeight="1">
      <c r="A816" s="4"/>
      <c r="B816" s="51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163"/>
      <c r="AA816" s="167"/>
      <c r="AB816" s="111"/>
      <c r="AC816" s="4"/>
    </row>
    <row r="817" spans="1:29" ht="13.5" customHeight="1">
      <c r="A817" s="4"/>
      <c r="B817" s="51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163"/>
      <c r="AA817" s="167"/>
      <c r="AB817" s="111"/>
      <c r="AC817" s="4"/>
    </row>
    <row r="818" spans="1:29" ht="13.5" customHeight="1">
      <c r="A818" s="4"/>
      <c r="B818" s="51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163"/>
      <c r="AA818" s="167"/>
      <c r="AB818" s="111"/>
      <c r="AC818" s="4"/>
    </row>
    <row r="819" spans="1:29" ht="13.5" customHeight="1">
      <c r="A819" s="4"/>
      <c r="B819" s="51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163"/>
      <c r="AA819" s="167"/>
      <c r="AB819" s="111"/>
      <c r="AC819" s="4"/>
    </row>
    <row r="820" spans="1:29" ht="13.5" customHeight="1">
      <c r="A820" s="4"/>
      <c r="B820" s="51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163"/>
      <c r="AA820" s="167"/>
      <c r="AB820" s="111"/>
      <c r="AC820" s="4"/>
    </row>
    <row r="821" spans="1:29" ht="13.5" customHeight="1">
      <c r="A821" s="4"/>
      <c r="B821" s="51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163"/>
      <c r="AA821" s="167"/>
      <c r="AB821" s="111"/>
      <c r="AC821" s="4"/>
    </row>
    <row r="822" spans="1:29" ht="13.5" customHeight="1">
      <c r="A822" s="4"/>
      <c r="B822" s="51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163"/>
      <c r="AA822" s="167"/>
      <c r="AB822" s="111"/>
      <c r="AC822" s="4"/>
    </row>
    <row r="823" spans="1:29" ht="13.5" customHeight="1">
      <c r="A823" s="4"/>
      <c r="B823" s="51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163"/>
      <c r="AA823" s="167"/>
      <c r="AB823" s="111"/>
      <c r="AC823" s="4"/>
    </row>
    <row r="824" spans="1:29" ht="13.5" customHeight="1">
      <c r="A824" s="4"/>
      <c r="B824" s="51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163"/>
      <c r="AA824" s="167"/>
      <c r="AB824" s="111"/>
      <c r="AC824" s="4"/>
    </row>
    <row r="825" spans="1:29" ht="13.5" customHeight="1">
      <c r="A825" s="4"/>
      <c r="B825" s="51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163"/>
      <c r="AA825" s="167"/>
      <c r="AB825" s="111"/>
      <c r="AC825" s="4"/>
    </row>
    <row r="826" spans="1:29" ht="13.5" customHeight="1">
      <c r="A826" s="4"/>
      <c r="B826" s="51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163"/>
      <c r="AA826" s="167"/>
      <c r="AB826" s="111"/>
      <c r="AC826" s="4"/>
    </row>
    <row r="827" spans="1:29" ht="13.5" customHeight="1">
      <c r="A827" s="4"/>
      <c r="B827" s="51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163"/>
      <c r="AA827" s="167"/>
      <c r="AB827" s="111"/>
      <c r="AC827" s="4"/>
    </row>
    <row r="828" spans="1:29" ht="13.5" customHeight="1">
      <c r="A828" s="4"/>
      <c r="B828" s="51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163"/>
      <c r="AA828" s="167"/>
      <c r="AB828" s="111"/>
      <c r="AC828" s="4"/>
    </row>
    <row r="829" spans="1:29" ht="13.5" customHeight="1">
      <c r="A829" s="4"/>
      <c r="B829" s="51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163"/>
      <c r="AA829" s="167"/>
      <c r="AB829" s="111"/>
      <c r="AC829" s="4"/>
    </row>
    <row r="830" spans="1:29" ht="13.5" customHeight="1">
      <c r="A830" s="4"/>
      <c r="B830" s="51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163"/>
      <c r="AA830" s="167"/>
      <c r="AB830" s="111"/>
      <c r="AC830" s="4"/>
    </row>
    <row r="831" spans="1:29" ht="13.5" customHeight="1">
      <c r="A831" s="4"/>
      <c r="B831" s="51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163"/>
      <c r="AA831" s="167"/>
      <c r="AB831" s="111"/>
      <c r="AC831" s="4"/>
    </row>
    <row r="832" spans="1:29" ht="13.5" customHeight="1">
      <c r="A832" s="4"/>
      <c r="B832" s="51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163"/>
      <c r="AA832" s="167"/>
      <c r="AB832" s="111"/>
      <c r="AC832" s="4"/>
    </row>
    <row r="833" spans="1:29" ht="13.5" customHeight="1">
      <c r="A833" s="4"/>
      <c r="B833" s="51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163"/>
      <c r="AA833" s="167"/>
      <c r="AB833" s="111"/>
      <c r="AC833" s="4"/>
    </row>
    <row r="834" spans="1:29" ht="13.5" customHeight="1">
      <c r="A834" s="4"/>
      <c r="B834" s="51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163"/>
      <c r="AA834" s="167"/>
      <c r="AB834" s="111"/>
      <c r="AC834" s="4"/>
    </row>
    <row r="835" spans="1:29" ht="13.5" customHeight="1">
      <c r="A835" s="4"/>
      <c r="B835" s="51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163"/>
      <c r="AA835" s="167"/>
      <c r="AB835" s="111"/>
      <c r="AC835" s="4"/>
    </row>
    <row r="836" spans="1:29" ht="13.5" customHeight="1">
      <c r="A836" s="4"/>
      <c r="B836" s="51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163"/>
      <c r="AA836" s="167"/>
      <c r="AB836" s="111"/>
      <c r="AC836" s="4"/>
    </row>
    <row r="837" spans="1:29" ht="13.5" customHeight="1">
      <c r="A837" s="4"/>
      <c r="B837" s="51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163"/>
      <c r="AA837" s="167"/>
      <c r="AB837" s="111"/>
      <c r="AC837" s="4"/>
    </row>
    <row r="838" spans="1:29" ht="13.5" customHeight="1">
      <c r="A838" s="4"/>
      <c r="B838" s="51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163"/>
      <c r="AA838" s="167"/>
      <c r="AB838" s="111"/>
      <c r="AC838" s="4"/>
    </row>
    <row r="839" spans="1:29" ht="13.5" customHeight="1">
      <c r="A839" s="4"/>
      <c r="B839" s="51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163"/>
      <c r="AA839" s="167"/>
      <c r="AB839" s="111"/>
      <c r="AC839" s="4"/>
    </row>
    <row r="840" spans="1:29" ht="13.5" customHeight="1">
      <c r="A840" s="4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163"/>
      <c r="AA840" s="167"/>
      <c r="AB840" s="111"/>
      <c r="AC840" s="4"/>
    </row>
    <row r="841" spans="1:29" ht="13.5" customHeight="1">
      <c r="A841" s="4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163"/>
      <c r="AA841" s="167"/>
      <c r="AB841" s="111"/>
      <c r="AC841" s="4"/>
    </row>
    <row r="842" spans="1:29" ht="13.5" customHeight="1">
      <c r="A842" s="4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163"/>
      <c r="AA842" s="167"/>
      <c r="AB842" s="111"/>
      <c r="AC842" s="4"/>
    </row>
    <row r="843" spans="1:29" ht="13.5" customHeight="1">
      <c r="A843" s="4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163"/>
      <c r="AA843" s="167"/>
      <c r="AB843" s="111"/>
      <c r="AC843" s="4"/>
    </row>
    <row r="844" spans="1:29" ht="13.5" customHeight="1">
      <c r="A844" s="4"/>
      <c r="B844" s="51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163"/>
      <c r="AA844" s="167"/>
      <c r="AB844" s="111"/>
      <c r="AC844" s="4"/>
    </row>
    <row r="845" spans="1:29" ht="13.5" customHeight="1">
      <c r="A845" s="4"/>
      <c r="B845" s="51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163"/>
      <c r="AA845" s="167"/>
      <c r="AB845" s="111"/>
      <c r="AC845" s="4"/>
    </row>
    <row r="846" spans="1:29" ht="13.5" customHeight="1">
      <c r="A846" s="4"/>
      <c r="B846" s="51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163"/>
      <c r="AA846" s="167"/>
      <c r="AB846" s="111"/>
      <c r="AC846" s="4"/>
    </row>
    <row r="847" spans="1:29" ht="13.5" customHeight="1">
      <c r="A847" s="4"/>
      <c r="B847" s="51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163"/>
      <c r="AA847" s="167"/>
      <c r="AB847" s="111"/>
      <c r="AC847" s="4"/>
    </row>
    <row r="848" spans="1:29" ht="13.5" customHeight="1">
      <c r="A848" s="4"/>
      <c r="B848" s="51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163"/>
      <c r="AA848" s="167"/>
      <c r="AB848" s="111"/>
      <c r="AC848" s="4"/>
    </row>
    <row r="849" spans="1:29" ht="13.5" customHeight="1">
      <c r="A849" s="4"/>
      <c r="B849" s="51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163"/>
      <c r="AA849" s="167"/>
      <c r="AB849" s="111"/>
      <c r="AC849" s="4"/>
    </row>
    <row r="850" spans="1:29" ht="13.5" customHeight="1">
      <c r="A850" s="4"/>
      <c r="B850" s="51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163"/>
      <c r="AA850" s="167"/>
      <c r="AB850" s="111"/>
      <c r="AC850" s="4"/>
    </row>
    <row r="851" spans="1:29" ht="13.5" customHeight="1">
      <c r="A851" s="4"/>
      <c r="B851" s="51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163"/>
      <c r="AA851" s="167"/>
      <c r="AB851" s="111"/>
      <c r="AC851" s="4"/>
    </row>
    <row r="852" spans="1:29" ht="13.5" customHeight="1">
      <c r="A852" s="4"/>
      <c r="B852" s="51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163"/>
      <c r="AA852" s="167"/>
      <c r="AB852" s="111"/>
      <c r="AC852" s="4"/>
    </row>
    <row r="853" spans="1:29" ht="13.5" customHeight="1">
      <c r="A853" s="4"/>
      <c r="B853" s="51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163"/>
      <c r="AA853" s="167"/>
      <c r="AB853" s="111"/>
      <c r="AC853" s="4"/>
    </row>
    <row r="854" spans="1:29" ht="13.5" customHeight="1">
      <c r="A854" s="4"/>
      <c r="B854" s="51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163"/>
      <c r="AA854" s="167"/>
      <c r="AB854" s="111"/>
      <c r="AC854" s="4"/>
    </row>
    <row r="855" spans="1:29" ht="13.5" customHeight="1">
      <c r="A855" s="4"/>
      <c r="B855" s="51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163"/>
      <c r="AA855" s="167"/>
      <c r="AB855" s="111"/>
      <c r="AC855" s="4"/>
    </row>
    <row r="856" spans="1:29" ht="13.5" customHeight="1">
      <c r="A856" s="4"/>
      <c r="B856" s="51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163"/>
      <c r="AA856" s="167"/>
      <c r="AB856" s="111"/>
      <c r="AC856" s="4"/>
    </row>
    <row r="857" spans="1:29" ht="13.5" customHeight="1">
      <c r="A857" s="4"/>
      <c r="B857" s="51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163"/>
      <c r="AA857" s="167"/>
      <c r="AB857" s="111"/>
      <c r="AC857" s="4"/>
    </row>
    <row r="858" spans="1:29" ht="13.5" customHeight="1">
      <c r="A858" s="4"/>
      <c r="B858" s="51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163"/>
      <c r="AA858" s="167"/>
      <c r="AB858" s="111"/>
      <c r="AC858" s="4"/>
    </row>
    <row r="859" spans="1:29" ht="13.5" customHeight="1">
      <c r="A859" s="4"/>
      <c r="B859" s="51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163"/>
      <c r="AA859" s="167"/>
      <c r="AB859" s="111"/>
      <c r="AC859" s="4"/>
    </row>
    <row r="860" spans="1:29" ht="13.5" customHeight="1">
      <c r="A860" s="4"/>
      <c r="B860" s="51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163"/>
      <c r="AA860" s="167"/>
      <c r="AB860" s="111"/>
      <c r="AC860" s="4"/>
    </row>
    <row r="861" spans="1:29" ht="13.5" customHeight="1">
      <c r="A861" s="4"/>
      <c r="B861" s="51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163"/>
      <c r="AA861" s="167"/>
      <c r="AB861" s="111"/>
      <c r="AC861" s="4"/>
    </row>
    <row r="862" spans="1:29" ht="13.5" customHeight="1">
      <c r="A862" s="4"/>
      <c r="B862" s="51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163"/>
      <c r="AA862" s="167"/>
      <c r="AB862" s="111"/>
      <c r="AC862" s="4"/>
    </row>
    <row r="863" spans="1:29" ht="13.5" customHeight="1">
      <c r="A863" s="4"/>
      <c r="B863" s="51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163"/>
      <c r="AA863" s="167"/>
      <c r="AB863" s="111"/>
      <c r="AC863" s="4"/>
    </row>
    <row r="864" spans="1:29" ht="13.5" customHeight="1">
      <c r="A864" s="4"/>
      <c r="B864" s="51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163"/>
      <c r="AA864" s="167"/>
      <c r="AB864" s="111"/>
      <c r="AC864" s="4"/>
    </row>
    <row r="865" spans="1:29" ht="13.5" customHeight="1">
      <c r="A865" s="4"/>
      <c r="B865" s="51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163"/>
      <c r="AA865" s="167"/>
      <c r="AB865" s="111"/>
      <c r="AC865" s="4"/>
    </row>
    <row r="866" spans="1:29" ht="13.5" customHeight="1">
      <c r="A866" s="4"/>
      <c r="B866" s="51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163"/>
      <c r="AA866" s="167"/>
      <c r="AB866" s="111"/>
      <c r="AC866" s="4"/>
    </row>
    <row r="867" spans="1:29" ht="13.5" customHeight="1">
      <c r="A867" s="4"/>
      <c r="B867" s="51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163"/>
      <c r="AA867" s="167"/>
      <c r="AB867" s="111"/>
      <c r="AC867" s="4"/>
    </row>
    <row r="868" spans="1:29" ht="13.5" customHeight="1">
      <c r="A868" s="4"/>
      <c r="B868" s="51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163"/>
      <c r="AA868" s="167"/>
      <c r="AB868" s="111"/>
      <c r="AC868" s="4"/>
    </row>
    <row r="869" spans="1:29" ht="13.5" customHeight="1">
      <c r="A869" s="4"/>
      <c r="B869" s="51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163"/>
      <c r="AA869" s="167"/>
      <c r="AB869" s="111"/>
      <c r="AC869" s="4"/>
    </row>
    <row r="870" spans="1:29" ht="13.5" customHeight="1">
      <c r="A870" s="4"/>
      <c r="B870" s="51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163"/>
      <c r="AA870" s="167"/>
      <c r="AB870" s="111"/>
      <c r="AC870" s="4"/>
    </row>
    <row r="871" spans="1:29" ht="13.5" customHeight="1">
      <c r="A871" s="4"/>
      <c r="B871" s="51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163"/>
      <c r="AA871" s="167"/>
      <c r="AB871" s="111"/>
      <c r="AC871" s="4"/>
    </row>
    <row r="872" spans="1:29" ht="13.5" customHeight="1">
      <c r="A872" s="4"/>
      <c r="B872" s="51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163"/>
      <c r="AA872" s="167"/>
      <c r="AB872" s="111"/>
      <c r="AC872" s="4"/>
    </row>
    <row r="873" spans="1:29" ht="13.5" customHeight="1">
      <c r="A873" s="4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163"/>
      <c r="AA873" s="167"/>
      <c r="AB873" s="111"/>
      <c r="AC873" s="4"/>
    </row>
    <row r="874" spans="1:29" ht="13.5" customHeight="1">
      <c r="A874" s="4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163"/>
      <c r="AA874" s="167"/>
      <c r="AB874" s="111"/>
      <c r="AC874" s="4"/>
    </row>
    <row r="875" spans="1:29" ht="13.5" customHeight="1">
      <c r="A875" s="4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163"/>
      <c r="AA875" s="167"/>
      <c r="AB875" s="111"/>
      <c r="AC875" s="4"/>
    </row>
    <row r="876" spans="1:29" ht="13.5" customHeight="1">
      <c r="A876" s="4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163"/>
      <c r="AA876" s="167"/>
      <c r="AB876" s="111"/>
      <c r="AC876" s="4"/>
    </row>
    <row r="877" spans="1:29" ht="13.5" customHeight="1">
      <c r="A877" s="4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163"/>
      <c r="AA877" s="167"/>
      <c r="AB877" s="111"/>
      <c r="AC877" s="4"/>
    </row>
    <row r="878" spans="1:29" ht="13.5" customHeight="1">
      <c r="A878" s="4"/>
      <c r="B878" s="51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163"/>
      <c r="AA878" s="167"/>
      <c r="AB878" s="111"/>
      <c r="AC878" s="4"/>
    </row>
    <row r="879" spans="1:29" ht="13.5" customHeight="1">
      <c r="A879" s="4"/>
      <c r="B879" s="51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163"/>
      <c r="AA879" s="167"/>
      <c r="AB879" s="111"/>
      <c r="AC879" s="4"/>
    </row>
    <row r="880" spans="1:29" ht="13.5" customHeight="1">
      <c r="A880" s="4"/>
      <c r="B880" s="51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163"/>
      <c r="AA880" s="167"/>
      <c r="AB880" s="111"/>
      <c r="AC880" s="4"/>
    </row>
    <row r="881" spans="1:29" ht="13.5" customHeight="1">
      <c r="A881" s="4"/>
      <c r="B881" s="51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163"/>
      <c r="AA881" s="167"/>
      <c r="AB881" s="111"/>
      <c r="AC881" s="4"/>
    </row>
    <row r="882" spans="1:29" ht="13.5" customHeight="1">
      <c r="A882" s="4"/>
      <c r="B882" s="51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163"/>
      <c r="AA882" s="167"/>
      <c r="AB882" s="111"/>
      <c r="AC882" s="4"/>
    </row>
    <row r="883" spans="1:29" ht="13.5" customHeight="1">
      <c r="A883" s="4"/>
      <c r="B883" s="51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163"/>
      <c r="AA883" s="167"/>
      <c r="AB883" s="111"/>
      <c r="AC883" s="4"/>
    </row>
    <row r="884" spans="1:29" ht="13.5" customHeight="1">
      <c r="A884" s="4"/>
      <c r="B884" s="51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163"/>
      <c r="AA884" s="167"/>
      <c r="AB884" s="111"/>
      <c r="AC884" s="4"/>
    </row>
    <row r="885" spans="1:29" ht="13.5" customHeight="1">
      <c r="A885" s="4"/>
      <c r="B885" s="51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163"/>
      <c r="AA885" s="167"/>
      <c r="AB885" s="111"/>
      <c r="AC885" s="4"/>
    </row>
    <row r="886" spans="1:29" ht="13.5" customHeight="1">
      <c r="A886" s="4"/>
      <c r="B886" s="51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163"/>
      <c r="AA886" s="167"/>
      <c r="AB886" s="111"/>
      <c r="AC886" s="4"/>
    </row>
    <row r="887" spans="1:29" ht="13.5" customHeight="1">
      <c r="A887" s="4"/>
      <c r="B887" s="51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163"/>
      <c r="AA887" s="167"/>
      <c r="AB887" s="111"/>
      <c r="AC887" s="4"/>
    </row>
    <row r="888" spans="1:29" ht="13.5" customHeight="1">
      <c r="A888" s="4"/>
      <c r="B888" s="51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163"/>
      <c r="AA888" s="167"/>
      <c r="AB888" s="111"/>
      <c r="AC888" s="4"/>
    </row>
    <row r="889" spans="1:29" ht="13.5" customHeight="1">
      <c r="A889" s="4"/>
      <c r="B889" s="51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163"/>
      <c r="AA889" s="167"/>
      <c r="AB889" s="111"/>
      <c r="AC889" s="4"/>
    </row>
    <row r="890" spans="1:29" ht="13.5" customHeight="1">
      <c r="A890" s="4"/>
      <c r="B890" s="51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163"/>
      <c r="AA890" s="167"/>
      <c r="AB890" s="111"/>
      <c r="AC890" s="4"/>
    </row>
    <row r="891" spans="1:29" ht="13.5" customHeight="1">
      <c r="A891" s="4"/>
      <c r="B891" s="51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163"/>
      <c r="AA891" s="167"/>
      <c r="AB891" s="111"/>
      <c r="AC891" s="4"/>
    </row>
    <row r="892" spans="1:29" ht="13.5" customHeight="1">
      <c r="A892" s="4"/>
      <c r="B892" s="51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163"/>
      <c r="AA892" s="167"/>
      <c r="AB892" s="111"/>
      <c r="AC892" s="4"/>
    </row>
    <row r="893" spans="1:29" ht="13.5" customHeight="1">
      <c r="A893" s="4"/>
      <c r="B893" s="51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163"/>
      <c r="AA893" s="167"/>
      <c r="AB893" s="111"/>
      <c r="AC893" s="4"/>
    </row>
    <row r="894" spans="1:29" ht="13.5" customHeight="1">
      <c r="A894" s="4"/>
      <c r="B894" s="51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163"/>
      <c r="AA894" s="167"/>
      <c r="AB894" s="111"/>
      <c r="AC894" s="4"/>
    </row>
    <row r="895" spans="1:29" ht="13.5" customHeight="1">
      <c r="A895" s="4"/>
      <c r="B895" s="51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163"/>
      <c r="AA895" s="167"/>
      <c r="AB895" s="111"/>
      <c r="AC895" s="4"/>
    </row>
    <row r="896" spans="1:29" ht="13.5" customHeight="1">
      <c r="A896" s="4"/>
      <c r="B896" s="51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163"/>
      <c r="AA896" s="167"/>
      <c r="AB896" s="111"/>
      <c r="AC896" s="4"/>
    </row>
    <row r="897" spans="1:29" ht="13.5" customHeight="1">
      <c r="A897" s="4"/>
      <c r="B897" s="51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163"/>
      <c r="AA897" s="167"/>
      <c r="AB897" s="111"/>
      <c r="AC897" s="4"/>
    </row>
    <row r="898" spans="1:29" ht="13.5" customHeight="1">
      <c r="A898" s="4"/>
      <c r="B898" s="51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163"/>
      <c r="AA898" s="167"/>
      <c r="AB898" s="111"/>
      <c r="AC898" s="4"/>
    </row>
    <row r="899" spans="1:29" ht="13.5" customHeight="1">
      <c r="A899" s="4"/>
      <c r="B899" s="51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163"/>
      <c r="AA899" s="167"/>
      <c r="AB899" s="111"/>
      <c r="AC899" s="4"/>
    </row>
    <row r="900" spans="1:29" ht="13.5" customHeight="1">
      <c r="A900" s="4"/>
      <c r="B900" s="51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163"/>
      <c r="AA900" s="167"/>
      <c r="AB900" s="111"/>
      <c r="AC900" s="4"/>
    </row>
    <row r="901" spans="1:29" ht="13.5" customHeight="1">
      <c r="A901" s="4"/>
      <c r="B901" s="51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163"/>
      <c r="AA901" s="167"/>
      <c r="AB901" s="111"/>
      <c r="AC901" s="4"/>
    </row>
    <row r="902" spans="1:29" ht="13.5" customHeight="1">
      <c r="A902" s="4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163"/>
      <c r="AA902" s="167"/>
      <c r="AB902" s="111"/>
      <c r="AC902" s="4"/>
    </row>
    <row r="903" spans="1:29" ht="13.5" customHeight="1">
      <c r="A903" s="4"/>
      <c r="B903" s="51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163"/>
      <c r="AA903" s="167"/>
      <c r="AB903" s="111"/>
      <c r="AC903" s="4"/>
    </row>
    <row r="904" spans="1:29" ht="13.5" customHeight="1">
      <c r="A904" s="4"/>
      <c r="B904" s="51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163"/>
      <c r="AA904" s="167"/>
      <c r="AB904" s="111"/>
      <c r="AC904" s="4"/>
    </row>
    <row r="905" spans="1:29" ht="13.5" customHeight="1">
      <c r="A905" s="4"/>
      <c r="B905" s="51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163"/>
      <c r="AA905" s="167"/>
      <c r="AB905" s="111"/>
      <c r="AC905" s="4"/>
    </row>
    <row r="906" spans="1:29" ht="13.5" customHeight="1">
      <c r="A906" s="4"/>
      <c r="B906" s="51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163"/>
      <c r="AA906" s="167"/>
      <c r="AB906" s="111"/>
      <c r="AC906" s="4"/>
    </row>
    <row r="907" spans="1:29" ht="13.5" customHeight="1">
      <c r="A907" s="4"/>
      <c r="B907" s="51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163"/>
      <c r="AA907" s="167"/>
      <c r="AB907" s="111"/>
      <c r="AC907" s="4"/>
    </row>
    <row r="908" spans="1:29" ht="13.5" customHeight="1">
      <c r="A908" s="4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163"/>
      <c r="AA908" s="167"/>
      <c r="AB908" s="111"/>
      <c r="AC908" s="4"/>
    </row>
    <row r="909" spans="1:29" ht="13.5" customHeight="1">
      <c r="A909" s="4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163"/>
      <c r="AA909" s="167"/>
      <c r="AB909" s="111"/>
      <c r="AC909" s="4"/>
    </row>
    <row r="910" spans="1:29" ht="13.5" customHeight="1">
      <c r="A910" s="4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163"/>
      <c r="AA910" s="167"/>
      <c r="AB910" s="111"/>
      <c r="AC910" s="4"/>
    </row>
    <row r="911" spans="1:29" ht="13.5" customHeight="1">
      <c r="A911" s="4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163"/>
      <c r="AA911" s="167"/>
      <c r="AB911" s="111"/>
      <c r="AC911" s="4"/>
    </row>
    <row r="912" spans="1:29" ht="13.5" customHeight="1">
      <c r="A912" s="4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163"/>
      <c r="AA912" s="167"/>
      <c r="AB912" s="111"/>
      <c r="AC912" s="4"/>
    </row>
    <row r="913" spans="1:29" ht="13.5" customHeight="1">
      <c r="A913" s="4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163"/>
      <c r="AA913" s="167"/>
      <c r="AB913" s="111"/>
      <c r="AC913" s="4"/>
    </row>
    <row r="914" spans="1:29" ht="13.5" customHeight="1">
      <c r="A914" s="4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163"/>
      <c r="AA914" s="167"/>
      <c r="AB914" s="111"/>
      <c r="AC914" s="4"/>
    </row>
    <row r="915" spans="1:29" ht="13.5" customHeight="1">
      <c r="A915" s="4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163"/>
      <c r="AA915" s="167"/>
      <c r="AB915" s="111"/>
      <c r="AC915" s="4"/>
    </row>
    <row r="916" spans="1:29" ht="13.5" customHeight="1">
      <c r="A916" s="4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163"/>
      <c r="AA916" s="167"/>
      <c r="AB916" s="111"/>
      <c r="AC916" s="4"/>
    </row>
    <row r="917" spans="1:29" ht="13.5" customHeight="1">
      <c r="A917" s="4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163"/>
      <c r="AA917" s="167"/>
      <c r="AB917" s="111"/>
      <c r="AC917" s="4"/>
    </row>
    <row r="918" spans="1:29" ht="13.5" customHeight="1">
      <c r="A918" s="4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163"/>
      <c r="AA918" s="167"/>
      <c r="AB918" s="111"/>
      <c r="AC918" s="4"/>
    </row>
    <row r="919" spans="1:29" ht="13.5" customHeight="1">
      <c r="A919" s="4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163"/>
      <c r="AA919" s="167"/>
      <c r="AB919" s="111"/>
      <c r="AC919" s="4"/>
    </row>
    <row r="920" spans="1:29" ht="13.5" customHeight="1">
      <c r="A920" s="4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163"/>
      <c r="AA920" s="167"/>
      <c r="AB920" s="111"/>
      <c r="AC920" s="4"/>
    </row>
    <row r="921" spans="1:29" ht="13.5" customHeight="1">
      <c r="A921" s="4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163"/>
      <c r="AA921" s="167"/>
      <c r="AB921" s="111"/>
      <c r="AC921" s="4"/>
    </row>
    <row r="922" spans="1:29" ht="13.5" customHeight="1">
      <c r="A922" s="4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163"/>
      <c r="AA922" s="167"/>
      <c r="AB922" s="111"/>
      <c r="AC922" s="4"/>
    </row>
    <row r="923" spans="1:29" ht="13.5" customHeight="1">
      <c r="A923" s="4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163"/>
      <c r="AA923" s="167"/>
      <c r="AB923" s="111"/>
      <c r="AC923" s="4"/>
    </row>
    <row r="924" spans="1:29" ht="13.5" customHeight="1">
      <c r="A924" s="4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163"/>
      <c r="AA924" s="167"/>
      <c r="AB924" s="111"/>
      <c r="AC924" s="4"/>
    </row>
    <row r="925" spans="1:29" ht="13.5" customHeight="1">
      <c r="A925" s="4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163"/>
      <c r="AA925" s="167"/>
      <c r="AB925" s="111"/>
      <c r="AC925" s="4"/>
    </row>
    <row r="926" spans="1:29" ht="13.5" customHeight="1">
      <c r="A926" s="4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163"/>
      <c r="AA926" s="167"/>
      <c r="AB926" s="111"/>
      <c r="AC926" s="4"/>
    </row>
    <row r="927" spans="1:29" ht="13.5" customHeight="1">
      <c r="A927" s="4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163"/>
      <c r="AA927" s="167"/>
      <c r="AB927" s="111"/>
      <c r="AC927" s="4"/>
    </row>
    <row r="928" spans="1:29" ht="13.5" customHeight="1">
      <c r="A928" s="4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163"/>
      <c r="AA928" s="167"/>
      <c r="AB928" s="111"/>
      <c r="AC928" s="4"/>
    </row>
    <row r="929" spans="1:29" ht="13.5" customHeight="1">
      <c r="A929" s="4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163"/>
      <c r="AA929" s="167"/>
      <c r="AB929" s="111"/>
      <c r="AC929" s="4"/>
    </row>
    <row r="930" spans="1:29" ht="13.5" customHeight="1">
      <c r="A930" s="4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163"/>
      <c r="AA930" s="167"/>
      <c r="AB930" s="111"/>
      <c r="AC930" s="4"/>
    </row>
    <row r="931" spans="1:29" ht="13.5" customHeight="1">
      <c r="A931" s="4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163"/>
      <c r="AA931" s="167"/>
      <c r="AB931" s="111"/>
      <c r="AC931" s="4"/>
    </row>
    <row r="932" spans="1:29" ht="13.5" customHeight="1">
      <c r="A932" s="4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163"/>
      <c r="AA932" s="167"/>
      <c r="AB932" s="111"/>
      <c r="AC932" s="4"/>
    </row>
    <row r="933" spans="1:29" ht="13.5" customHeight="1">
      <c r="A933" s="4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163"/>
      <c r="AA933" s="167"/>
      <c r="AB933" s="111"/>
      <c r="AC933" s="4"/>
    </row>
    <row r="934" spans="1:29" ht="13.5" customHeight="1">
      <c r="A934" s="4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163"/>
      <c r="AA934" s="167"/>
      <c r="AB934" s="111"/>
      <c r="AC934" s="4"/>
    </row>
    <row r="935" spans="1:29" ht="13.5" customHeight="1">
      <c r="A935" s="4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163"/>
      <c r="AA935" s="167"/>
      <c r="AB935" s="111"/>
      <c r="AC935" s="4"/>
    </row>
    <row r="936" spans="1:29" ht="13.5" customHeight="1">
      <c r="A936" s="4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163"/>
      <c r="AA936" s="167"/>
      <c r="AB936" s="111"/>
      <c r="AC936" s="4"/>
    </row>
    <row r="937" spans="1:29" ht="13.5" customHeight="1">
      <c r="A937" s="4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163"/>
      <c r="AA937" s="167"/>
      <c r="AB937" s="111"/>
      <c r="AC937" s="4"/>
    </row>
    <row r="938" spans="1:29" ht="13.5" customHeight="1">
      <c r="A938" s="4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163"/>
      <c r="AA938" s="167"/>
      <c r="AB938" s="111"/>
      <c r="AC938" s="4"/>
    </row>
    <row r="939" spans="1:29" ht="13.5" customHeight="1">
      <c r="A939" s="4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163"/>
      <c r="AA939" s="167"/>
      <c r="AB939" s="111"/>
      <c r="AC939" s="4"/>
    </row>
    <row r="940" spans="1:29" ht="13.5" customHeight="1">
      <c r="A940" s="4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163"/>
      <c r="AA940" s="167"/>
      <c r="AB940" s="111"/>
      <c r="AC940" s="4"/>
    </row>
    <row r="941" spans="1:29" ht="13.5" customHeight="1">
      <c r="A941" s="4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163"/>
      <c r="AA941" s="167"/>
      <c r="AB941" s="111"/>
      <c r="AC941" s="4"/>
    </row>
    <row r="942" spans="1:29" ht="13.5" customHeight="1">
      <c r="A942" s="4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163"/>
      <c r="AA942" s="167"/>
      <c r="AB942" s="111"/>
      <c r="AC942" s="4"/>
    </row>
    <row r="943" spans="1:29" ht="13.5" customHeight="1">
      <c r="A943" s="4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163"/>
      <c r="AA943" s="167"/>
      <c r="AB943" s="111"/>
      <c r="AC943" s="4"/>
    </row>
    <row r="944" spans="1:29" ht="13.5" customHeight="1">
      <c r="A944" s="4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163"/>
      <c r="AA944" s="167"/>
      <c r="AB944" s="111"/>
      <c r="AC944" s="4"/>
    </row>
    <row r="945" spans="1:29" ht="13.5" customHeight="1">
      <c r="A945" s="4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163"/>
      <c r="AA945" s="167"/>
      <c r="AB945" s="111"/>
      <c r="AC945" s="4"/>
    </row>
    <row r="946" spans="1:29" ht="13.5" customHeight="1">
      <c r="A946" s="4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163"/>
      <c r="AA946" s="167"/>
      <c r="AB946" s="111"/>
      <c r="AC946" s="4"/>
    </row>
    <row r="947" spans="1:29" ht="13.5" customHeight="1">
      <c r="A947" s="4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163"/>
      <c r="AA947" s="167"/>
      <c r="AB947" s="111"/>
      <c r="AC947" s="4"/>
    </row>
    <row r="948" spans="1:29" ht="13.5" customHeight="1">
      <c r="A948" s="4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163"/>
      <c r="AA948" s="167"/>
      <c r="AB948" s="111"/>
      <c r="AC948" s="4"/>
    </row>
    <row r="949" spans="1:29" ht="13.5" customHeight="1">
      <c r="A949" s="4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163"/>
      <c r="AA949" s="167"/>
      <c r="AB949" s="111"/>
      <c r="AC949" s="4"/>
    </row>
    <row r="950" spans="1:29" ht="13.5" customHeight="1">
      <c r="A950" s="4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163"/>
      <c r="AA950" s="167"/>
      <c r="AB950" s="111"/>
      <c r="AC950" s="4"/>
    </row>
    <row r="951" spans="1:29" ht="13.5" customHeight="1">
      <c r="A951" s="4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163"/>
      <c r="AA951" s="167"/>
      <c r="AB951" s="111"/>
      <c r="AC951" s="4"/>
    </row>
    <row r="952" spans="1:29" ht="13.5" customHeight="1">
      <c r="A952" s="4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163"/>
      <c r="AA952" s="167"/>
      <c r="AB952" s="111"/>
      <c r="AC952" s="4"/>
    </row>
    <row r="953" spans="1:29" ht="13.5" customHeight="1">
      <c r="A953" s="4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163"/>
      <c r="AA953" s="167"/>
      <c r="AB953" s="111"/>
      <c r="AC953" s="4"/>
    </row>
    <row r="954" spans="1:29" ht="13.5" customHeight="1">
      <c r="A954" s="4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163"/>
      <c r="AA954" s="167"/>
      <c r="AB954" s="111"/>
      <c r="AC954" s="4"/>
    </row>
    <row r="955" spans="1:29" ht="13.5" customHeight="1">
      <c r="A955" s="4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163"/>
      <c r="AA955" s="167"/>
      <c r="AB955" s="111"/>
      <c r="AC955" s="4"/>
    </row>
    <row r="956" spans="1:29" ht="13.5" customHeight="1">
      <c r="A956" s="4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163"/>
      <c r="AA956" s="167"/>
      <c r="AB956" s="111"/>
      <c r="AC956" s="4"/>
    </row>
    <row r="957" spans="1:29" ht="13.5" customHeight="1">
      <c r="A957" s="4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163"/>
      <c r="AA957" s="167"/>
      <c r="AB957" s="111"/>
      <c r="AC957" s="4"/>
    </row>
    <row r="958" spans="1:29" ht="13.5" customHeight="1">
      <c r="A958" s="4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163"/>
      <c r="AA958" s="167"/>
      <c r="AB958" s="111"/>
      <c r="AC958" s="4"/>
    </row>
    <row r="959" spans="1:29" ht="13.5" customHeight="1">
      <c r="A959" s="4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163"/>
      <c r="AA959" s="167"/>
      <c r="AB959" s="111"/>
      <c r="AC959" s="4"/>
    </row>
    <row r="960" spans="1:29" ht="13.5" customHeight="1">
      <c r="A960" s="4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163"/>
      <c r="AA960" s="167"/>
      <c r="AB960" s="111"/>
      <c r="AC960" s="4"/>
    </row>
    <row r="961" spans="1:29" ht="13.5" customHeight="1">
      <c r="A961" s="4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163"/>
      <c r="AA961" s="167"/>
      <c r="AB961" s="111"/>
      <c r="AC961" s="4"/>
    </row>
    <row r="962" spans="1:29" ht="13.5" customHeight="1">
      <c r="A962" s="4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163"/>
      <c r="AA962" s="167"/>
      <c r="AB962" s="111"/>
      <c r="AC962" s="4"/>
    </row>
    <row r="963" spans="1:29" ht="13.5" customHeight="1">
      <c r="A963" s="4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163"/>
      <c r="AA963" s="167"/>
      <c r="AB963" s="111"/>
      <c r="AC963" s="4"/>
    </row>
    <row r="964" spans="1:29" ht="13.5" customHeight="1">
      <c r="A964" s="4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163"/>
      <c r="AA964" s="167"/>
      <c r="AB964" s="111"/>
      <c r="AC964" s="4"/>
    </row>
    <row r="965" spans="1:29" ht="13.5" customHeight="1">
      <c r="A965" s="4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163"/>
      <c r="AA965" s="167"/>
      <c r="AB965" s="111"/>
      <c r="AC965" s="4"/>
    </row>
    <row r="966" spans="1:29" ht="13.5" customHeight="1">
      <c r="A966" s="4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163"/>
      <c r="AA966" s="167"/>
      <c r="AB966" s="111"/>
      <c r="AC966" s="4"/>
    </row>
    <row r="967" spans="1:29" ht="13.5" customHeight="1">
      <c r="A967" s="4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163"/>
      <c r="AA967" s="167"/>
      <c r="AB967" s="111"/>
      <c r="AC967" s="4"/>
    </row>
    <row r="968" spans="1:29" ht="13.5" customHeight="1">
      <c r="A968" s="4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163"/>
      <c r="AA968" s="167"/>
      <c r="AB968" s="111"/>
      <c r="AC968" s="4"/>
    </row>
    <row r="969" spans="1:29" ht="13.5" customHeight="1">
      <c r="A969" s="4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163"/>
      <c r="AA969" s="167"/>
      <c r="AB969" s="111"/>
      <c r="AC969" s="4"/>
    </row>
    <row r="970" spans="1:29" ht="13.5" customHeight="1">
      <c r="A970" s="4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163"/>
      <c r="AA970" s="167"/>
      <c r="AB970" s="111"/>
      <c r="AC970" s="4"/>
    </row>
    <row r="971" spans="1:29" ht="13.5" customHeight="1">
      <c r="A971" s="4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163"/>
      <c r="AA971" s="167"/>
      <c r="AB971" s="111"/>
      <c r="AC971" s="4"/>
    </row>
    <row r="972" spans="1:29" ht="13.5" customHeight="1">
      <c r="A972" s="4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163"/>
      <c r="AA972" s="167"/>
      <c r="AB972" s="111"/>
      <c r="AC972" s="4"/>
    </row>
    <row r="973" spans="1:29" ht="13.5" customHeight="1">
      <c r="A973" s="4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163"/>
      <c r="AA973" s="167"/>
      <c r="AB973" s="111"/>
      <c r="AC973" s="4"/>
    </row>
    <row r="974" spans="1:29" ht="13.5" customHeight="1">
      <c r="A974" s="4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163"/>
      <c r="AA974" s="167"/>
      <c r="AB974" s="111"/>
      <c r="AC974" s="4"/>
    </row>
    <row r="975" spans="1:29" ht="13.5" customHeight="1">
      <c r="A975" s="4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163"/>
      <c r="AA975" s="167"/>
      <c r="AB975" s="111"/>
      <c r="AC975" s="4"/>
    </row>
    <row r="976" spans="1:29" ht="13.5" customHeight="1">
      <c r="A976" s="4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163"/>
      <c r="AA976" s="167"/>
      <c r="AB976" s="111"/>
      <c r="AC976" s="4"/>
    </row>
    <row r="977" spans="1:29" ht="13.5" customHeight="1">
      <c r="A977" s="4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163"/>
      <c r="AA977" s="167"/>
      <c r="AB977" s="111"/>
      <c r="AC977" s="4"/>
    </row>
    <row r="978" spans="1:29" ht="13.5" customHeight="1">
      <c r="A978" s="4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163"/>
      <c r="AA978" s="167"/>
      <c r="AB978" s="111"/>
      <c r="AC978" s="4"/>
    </row>
    <row r="979" spans="1:29" ht="13.5" customHeight="1">
      <c r="A979" s="4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163"/>
      <c r="AA979" s="167"/>
      <c r="AB979" s="111"/>
      <c r="AC979" s="4"/>
    </row>
    <row r="980" spans="1:29" ht="13.5" customHeight="1">
      <c r="A980" s="4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163"/>
      <c r="AA980" s="167"/>
      <c r="AB980" s="111"/>
      <c r="AC980" s="4"/>
    </row>
    <row r="981" spans="1:29" ht="13.5" customHeight="1">
      <c r="A981" s="4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163"/>
      <c r="AA981" s="167"/>
      <c r="AB981" s="111"/>
      <c r="AC981" s="4"/>
    </row>
    <row r="982" spans="1:29" ht="13.5" customHeight="1">
      <c r="A982" s="4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163"/>
      <c r="AA982" s="167"/>
      <c r="AB982" s="111"/>
      <c r="AC982" s="4"/>
    </row>
    <row r="983" spans="1:29" ht="13.5" customHeight="1">
      <c r="A983" s="4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163"/>
      <c r="AA983" s="167"/>
      <c r="AB983" s="111"/>
      <c r="AC983" s="4"/>
    </row>
    <row r="984" spans="1:29" ht="13.5" customHeight="1">
      <c r="A984" s="4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163"/>
      <c r="AA984" s="167"/>
      <c r="AB984" s="111"/>
      <c r="AC984" s="4"/>
    </row>
    <row r="985" spans="1:29" ht="13.5" customHeight="1">
      <c r="A985" s="4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163"/>
      <c r="AA985" s="167"/>
      <c r="AB985" s="111"/>
      <c r="AC985" s="4"/>
    </row>
    <row r="986" spans="1:29" ht="13.5" customHeight="1">
      <c r="A986" s="4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163"/>
      <c r="AA986" s="167"/>
      <c r="AB986" s="111"/>
      <c r="AC986" s="4"/>
    </row>
    <row r="987" spans="1:29" ht="13.5" customHeight="1">
      <c r="A987" s="4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163"/>
      <c r="AA987" s="167"/>
      <c r="AB987" s="111"/>
      <c r="AC987" s="4"/>
    </row>
    <row r="988" spans="1:29" ht="13.5" customHeight="1">
      <c r="A988" s="4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163"/>
      <c r="AA988" s="167"/>
      <c r="AB988" s="111"/>
      <c r="AC988" s="4"/>
    </row>
    <row r="989" spans="1:29" ht="13.5" customHeight="1">
      <c r="A989" s="4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163"/>
      <c r="AA989" s="167"/>
      <c r="AB989" s="111"/>
      <c r="AC989" s="4"/>
    </row>
    <row r="990" spans="1:29" ht="13.5" customHeight="1">
      <c r="A990" s="4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163"/>
      <c r="AA990" s="167"/>
      <c r="AB990" s="111"/>
      <c r="AC990" s="4"/>
    </row>
    <row r="991" spans="1:29" ht="13.5" customHeight="1">
      <c r="A991" s="4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163"/>
      <c r="AA991" s="167"/>
      <c r="AB991" s="111"/>
      <c r="AC991" s="4"/>
    </row>
    <row r="992" spans="1:29" ht="13.5" customHeight="1">
      <c r="A992" s="4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163"/>
      <c r="AA992" s="167"/>
      <c r="AB992" s="111"/>
      <c r="AC992" s="4"/>
    </row>
    <row r="993" spans="1:29" ht="13.5" customHeight="1">
      <c r="A993" s="4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163"/>
      <c r="AA993" s="167"/>
      <c r="AB993" s="111"/>
      <c r="AC993" s="4"/>
    </row>
    <row r="994" spans="1:29" ht="13.5" customHeight="1">
      <c r="A994" s="4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163"/>
      <c r="AA994" s="167"/>
      <c r="AB994" s="111"/>
      <c r="AC994" s="4"/>
    </row>
    <row r="995" spans="1:29" ht="13.5" customHeight="1">
      <c r="A995" s="4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163"/>
      <c r="AA995" s="167"/>
      <c r="AB995" s="111"/>
      <c r="AC995" s="4"/>
    </row>
    <row r="996" spans="1:29" ht="13.5" customHeight="1">
      <c r="A996" s="4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163"/>
      <c r="AA996" s="167"/>
      <c r="AB996" s="111"/>
      <c r="AC996" s="4"/>
    </row>
    <row r="997" spans="1:29" ht="13.5" customHeight="1">
      <c r="A997" s="4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163"/>
      <c r="AA997" s="167"/>
      <c r="AB997" s="111"/>
      <c r="AC997" s="4"/>
    </row>
  </sheetData>
  <sheetProtection password="960E" sheet="1" objects="1" scenarios="1"/>
  <pageMargins left="0.70866141732283472" right="0.70866141732283472" top="0.74803149606299213" bottom="0.74803149606299213" header="0" footer="0"/>
  <pageSetup scale="97" orientation="landscape" r:id="rId1"/>
  <colBreaks count="1" manualBreakCount="1">
    <brk id="13" max="2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975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B11" sqref="B11"/>
    </sheetView>
  </sheetViews>
  <sheetFormatPr defaultColWidth="14.453125" defaultRowHeight="15" customHeight="1"/>
  <cols>
    <col min="1" max="2" width="8.7265625" customWidth="1"/>
    <col min="3" max="27" width="9.1796875" customWidth="1"/>
  </cols>
  <sheetData>
    <row r="3" spans="1:27" ht="13.5" customHeight="1">
      <c r="A3" s="1"/>
      <c r="B3" s="1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3.5" customHeight="1">
      <c r="A4" s="1"/>
      <c r="B4" s="1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3.5" customHeight="1">
      <c r="A5" s="1"/>
      <c r="B5" s="1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3.5" customHeight="1">
      <c r="A6" s="1"/>
      <c r="B6" s="1"/>
      <c r="C6" s="63"/>
      <c r="D6" s="63"/>
      <c r="E6" s="63"/>
      <c r="F6" s="63"/>
      <c r="G6" s="64"/>
      <c r="H6" s="63"/>
      <c r="I6" s="63"/>
      <c r="J6" s="63"/>
      <c r="K6" s="1"/>
      <c r="L6" s="1"/>
      <c r="M6" s="63"/>
      <c r="N6" s="63"/>
      <c r="O6" s="63"/>
      <c r="P6" s="63"/>
      <c r="Q6" s="63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3.5" customHeight="1">
      <c r="A7" s="65" t="str">
        <f>'2 Input'!B7</f>
        <v>Facility name</v>
      </c>
      <c r="B7" s="65"/>
      <c r="C7" s="66"/>
      <c r="D7" s="66"/>
      <c r="E7" s="66"/>
      <c r="F7" s="66"/>
      <c r="G7" s="66"/>
      <c r="H7" s="116"/>
      <c r="I7" s="63"/>
      <c r="J7" s="66"/>
      <c r="K7" s="66"/>
      <c r="L7" s="67"/>
      <c r="M7" s="66"/>
      <c r="N7" s="66"/>
      <c r="O7" s="66"/>
      <c r="P7" s="66"/>
      <c r="Q7" s="68">
        <f>'2 Input'!B8</f>
        <v>2022</v>
      </c>
      <c r="R7" s="69"/>
      <c r="S7" s="69"/>
      <c r="T7" s="69"/>
      <c r="U7" s="4"/>
      <c r="V7" s="4"/>
      <c r="W7" s="4"/>
      <c r="X7" s="4"/>
      <c r="Y7" s="4"/>
      <c r="Z7" s="4"/>
      <c r="AA7" s="4"/>
    </row>
    <row r="8" spans="1:27" ht="13.5" customHeight="1">
      <c r="A8" s="1"/>
      <c r="B8" s="18"/>
      <c r="C8" s="178"/>
      <c r="D8" s="179" t="str">
        <f>'2 Input'!A11</f>
        <v>Infectious waste</v>
      </c>
      <c r="E8" s="180"/>
      <c r="F8" s="180"/>
      <c r="G8" s="181"/>
      <c r="H8" s="178"/>
      <c r="I8" s="180"/>
      <c r="J8" s="182" t="s">
        <v>98</v>
      </c>
      <c r="K8" s="180"/>
      <c r="L8" s="183"/>
      <c r="M8" s="181"/>
      <c r="N8" s="178"/>
      <c r="O8" s="184" t="s">
        <v>88</v>
      </c>
      <c r="P8" s="180"/>
      <c r="Q8" s="185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s="83" customFormat="1" ht="96" customHeight="1">
      <c r="A9" s="81"/>
      <c r="B9" s="82" t="str">
        <f>'2 Input'!B27</f>
        <v>Occupied beds</v>
      </c>
      <c r="C9" s="177" t="str">
        <f>'2 Input'!B11</f>
        <v xml:space="preserve">Infectious waste </v>
      </c>
      <c r="D9" s="177" t="str">
        <f>'2 Input'!B12</f>
        <v xml:space="preserve">Pathological (and Anatomical) waste </v>
      </c>
      <c r="E9" s="177" t="str">
        <f>'2 Input'!B13</f>
        <v xml:space="preserve">Sharps </v>
      </c>
      <c r="F9" s="177" t="str">
        <f>'2 Input'!B14</f>
        <v>Liquid infectious waste</v>
      </c>
      <c r="G9" s="177" t="str">
        <f>'2 Input'!B15</f>
        <v>Laboratory infectious waste</v>
      </c>
      <c r="H9" s="177" t="str">
        <f>'2 Input'!B16</f>
        <v xml:space="preserve">Pharmaceutical waste </v>
      </c>
      <c r="I9" s="177" t="str">
        <f>'2 Input'!B17</f>
        <v xml:space="preserve">Genotoxic waste </v>
      </c>
      <c r="J9" s="177" t="str">
        <f>'2 Input'!B18</f>
        <v>Chemical waste</v>
      </c>
      <c r="K9" s="177" t="str">
        <f>'2 Input'!B19</f>
        <v>Waste with high content of heavy metals</v>
      </c>
      <c r="L9" s="177" t="str">
        <f>'2 Input'!B20</f>
        <v>Radioactive waste</v>
      </c>
      <c r="M9" s="177" t="str">
        <f>'2 Input'!B21</f>
        <v xml:space="preserve">Pressurized containers </v>
      </c>
      <c r="N9" s="177" t="str">
        <f>'2 Input'!B22</f>
        <v>Biodegradable waste</v>
      </c>
      <c r="O9" s="177" t="str">
        <f>'2 Input'!B23</f>
        <v>Non-biodegradable waste</v>
      </c>
      <c r="P9" s="177" t="str">
        <f>'2 Input'!B24</f>
        <v>Recyclable waste</v>
      </c>
      <c r="Q9" s="177" t="str">
        <f>'2 Input'!B25</f>
        <v xml:space="preserve">Other general waste </v>
      </c>
    </row>
    <row r="10" spans="1:27" ht="13.5" customHeight="1">
      <c r="A10" s="70" t="s">
        <v>71</v>
      </c>
      <c r="B10" s="71" t="s">
        <v>72</v>
      </c>
      <c r="C10" s="72" t="s">
        <v>41</v>
      </c>
      <c r="D10" s="72" t="s">
        <v>41</v>
      </c>
      <c r="E10" s="72" t="s">
        <v>41</v>
      </c>
      <c r="F10" s="72" t="s">
        <v>41</v>
      </c>
      <c r="G10" s="72" t="s">
        <v>41</v>
      </c>
      <c r="H10" s="72" t="s">
        <v>41</v>
      </c>
      <c r="I10" s="72" t="s">
        <v>41</v>
      </c>
      <c r="J10" s="72" t="s">
        <v>41</v>
      </c>
      <c r="K10" s="72" t="s">
        <v>41</v>
      </c>
      <c r="L10" s="72" t="s">
        <v>41</v>
      </c>
      <c r="M10" s="72" t="s">
        <v>41</v>
      </c>
      <c r="N10" s="72" t="s">
        <v>41</v>
      </c>
      <c r="O10" s="72" t="s">
        <v>41</v>
      </c>
      <c r="P10" s="72" t="s">
        <v>41</v>
      </c>
      <c r="Q10" s="72" t="s">
        <v>41</v>
      </c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3.5" customHeight="1">
      <c r="A11" s="73">
        <v>41640</v>
      </c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3.5" customHeight="1">
      <c r="A12" s="73">
        <v>41641</v>
      </c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3.5" customHeight="1">
      <c r="A13" s="73">
        <v>41642</v>
      </c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3.5" customHeight="1">
      <c r="A14" s="73">
        <v>41643</v>
      </c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3.5" customHeight="1">
      <c r="A15" s="73">
        <v>41644</v>
      </c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3.5" customHeight="1">
      <c r="A16" s="73">
        <v>41645</v>
      </c>
      <c r="B16" s="85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3.5" customHeight="1">
      <c r="A17" s="73">
        <v>41646</v>
      </c>
      <c r="B17" s="8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3.5" customHeight="1">
      <c r="A18" s="73">
        <v>41647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3.5" customHeight="1">
      <c r="A19" s="73">
        <v>41648</v>
      </c>
      <c r="B19" s="85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3.5" customHeight="1">
      <c r="A20" s="73">
        <v>41649</v>
      </c>
      <c r="B20" s="85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3.5" customHeight="1">
      <c r="A21" s="73">
        <v>41650</v>
      </c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3.5" customHeight="1">
      <c r="A22" s="73">
        <v>41651</v>
      </c>
      <c r="B22" s="85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3.5" customHeight="1">
      <c r="A23" s="73">
        <v>41652</v>
      </c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3.5" customHeight="1">
      <c r="A24" s="73">
        <v>41653</v>
      </c>
      <c r="B24" s="85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3.5" customHeight="1">
      <c r="A25" s="73">
        <v>41654</v>
      </c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3.5" customHeight="1">
      <c r="A26" s="73">
        <v>41655</v>
      </c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3.5" customHeight="1">
      <c r="A27" s="73">
        <v>41656</v>
      </c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3.5" customHeight="1">
      <c r="A28" s="73">
        <v>41657</v>
      </c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3.5" customHeight="1">
      <c r="A29" s="73">
        <v>41658</v>
      </c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3.5" customHeight="1">
      <c r="A30" s="73">
        <v>41659</v>
      </c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3.5" customHeight="1">
      <c r="A31" s="73">
        <v>41660</v>
      </c>
      <c r="B31" s="85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3.5" customHeight="1">
      <c r="A32" s="73">
        <v>41661</v>
      </c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3.5" customHeight="1">
      <c r="A33" s="73">
        <v>41662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3.5" customHeight="1">
      <c r="A34" s="73">
        <v>41663</v>
      </c>
      <c r="B34" s="85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3.5" customHeight="1">
      <c r="A35" s="73">
        <v>41664</v>
      </c>
      <c r="B35" s="85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3.5" customHeight="1">
      <c r="A36" s="73">
        <v>41665</v>
      </c>
      <c r="B36" s="8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3.5" customHeight="1">
      <c r="A37" s="73">
        <v>41666</v>
      </c>
      <c r="B37" s="85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3.5" customHeight="1">
      <c r="A38" s="73">
        <v>41667</v>
      </c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3.5" customHeight="1">
      <c r="A39" s="73">
        <v>41668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3.5" customHeight="1">
      <c r="A40" s="73">
        <v>41669</v>
      </c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3.5" customHeight="1">
      <c r="A41" s="73">
        <v>41670</v>
      </c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3.5" customHeight="1">
      <c r="A42" s="73"/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3.5" customHeight="1">
      <c r="A43" s="73">
        <v>41671</v>
      </c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3.5" customHeight="1">
      <c r="A44" s="73">
        <v>41672</v>
      </c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3.5" customHeight="1">
      <c r="A45" s="73">
        <v>41673</v>
      </c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3.5" customHeight="1">
      <c r="A46" s="73">
        <v>41674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3.5" customHeight="1">
      <c r="A47" s="73">
        <v>41675</v>
      </c>
      <c r="B47" s="85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3.5" customHeight="1">
      <c r="A48" s="73">
        <v>41676</v>
      </c>
      <c r="B48" s="85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3.5" customHeight="1">
      <c r="A49" s="73">
        <v>41677</v>
      </c>
      <c r="B49" s="85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3.5" customHeight="1">
      <c r="A50" s="73">
        <v>41678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3.5" customHeight="1">
      <c r="A51" s="73">
        <v>41679</v>
      </c>
      <c r="B51" s="85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3.5" customHeight="1">
      <c r="A52" s="73">
        <v>41680</v>
      </c>
      <c r="B52" s="85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3.5" customHeight="1">
      <c r="A53" s="73">
        <v>41681</v>
      </c>
      <c r="B53" s="85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3.5" customHeight="1">
      <c r="A54" s="73">
        <v>41682</v>
      </c>
      <c r="B54" s="85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3.5" customHeight="1">
      <c r="A55" s="73">
        <v>41683</v>
      </c>
      <c r="B55" s="85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3.5" customHeight="1">
      <c r="A56" s="73">
        <v>41684</v>
      </c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3.5" customHeight="1">
      <c r="A57" s="73">
        <v>41685</v>
      </c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3.5" customHeight="1">
      <c r="A58" s="73">
        <v>41686</v>
      </c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3.5" customHeight="1">
      <c r="A59" s="73">
        <v>41687</v>
      </c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3.5" customHeight="1">
      <c r="A60" s="73">
        <v>41688</v>
      </c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3.5" customHeight="1">
      <c r="A61" s="73">
        <v>41689</v>
      </c>
      <c r="B61" s="85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3.5" customHeight="1">
      <c r="A62" s="73">
        <v>41690</v>
      </c>
      <c r="B62" s="85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3.5" customHeight="1">
      <c r="A63" s="73">
        <v>41691</v>
      </c>
      <c r="B63" s="85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3.5" customHeight="1">
      <c r="A64" s="73">
        <v>41692</v>
      </c>
      <c r="B64" s="85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3.5" customHeight="1">
      <c r="A65" s="73">
        <v>41693</v>
      </c>
      <c r="B65" s="85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3.5" customHeight="1">
      <c r="A66" s="73">
        <v>41694</v>
      </c>
      <c r="B66" s="85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3.5" customHeight="1">
      <c r="A67" s="73">
        <v>41695</v>
      </c>
      <c r="B67" s="85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3.5" customHeight="1">
      <c r="A68" s="73">
        <v>41696</v>
      </c>
      <c r="B68" s="85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3.5" customHeight="1">
      <c r="A69" s="73">
        <v>41697</v>
      </c>
      <c r="B69" s="85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3.5" customHeight="1">
      <c r="A70" s="73">
        <v>41698</v>
      </c>
      <c r="B70" s="85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3.5" customHeight="1">
      <c r="A71" s="73" t="s">
        <v>76</v>
      </c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3.5" customHeight="1">
      <c r="A72" s="73"/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3.5" customHeight="1">
      <c r="A73" s="73"/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3.5" customHeight="1">
      <c r="A74" s="73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3.5" customHeight="1">
      <c r="A75" s="73">
        <v>41699</v>
      </c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3.5" customHeight="1">
      <c r="A76" s="73">
        <v>41700</v>
      </c>
      <c r="B76" s="85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3.5" customHeight="1">
      <c r="A77" s="73">
        <v>41701</v>
      </c>
      <c r="B77" s="85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3.5" customHeight="1">
      <c r="A78" s="73">
        <v>41702</v>
      </c>
      <c r="B78" s="85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3.5" customHeight="1">
      <c r="A79" s="73">
        <v>41703</v>
      </c>
      <c r="B79" s="85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3.5" customHeight="1">
      <c r="A80" s="73">
        <v>41704</v>
      </c>
      <c r="B80" s="85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3.5" customHeight="1">
      <c r="A81" s="73">
        <v>41705</v>
      </c>
      <c r="B81" s="85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3.5" customHeight="1">
      <c r="A82" s="73">
        <v>41706</v>
      </c>
      <c r="B82" s="85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3.5" customHeight="1">
      <c r="A83" s="73">
        <v>41707</v>
      </c>
      <c r="B83" s="85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3.5" customHeight="1">
      <c r="A84" s="73">
        <v>41708</v>
      </c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3.5" customHeight="1">
      <c r="A85" s="73">
        <v>41709</v>
      </c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3.5" customHeight="1">
      <c r="A86" s="73">
        <v>41710</v>
      </c>
      <c r="B86" s="85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3.5" customHeight="1">
      <c r="A87" s="73">
        <v>41711</v>
      </c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3.5" customHeight="1">
      <c r="A88" s="73">
        <v>41712</v>
      </c>
      <c r="B88" s="85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3.5" customHeight="1">
      <c r="A89" s="73">
        <v>41713</v>
      </c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3.5" customHeight="1">
      <c r="A90" s="73">
        <v>41714</v>
      </c>
      <c r="B90" s="85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3.5" customHeight="1">
      <c r="A91" s="73">
        <v>41715</v>
      </c>
      <c r="B91" s="85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3.5" customHeight="1">
      <c r="A92" s="73">
        <v>41716</v>
      </c>
      <c r="B92" s="85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3.5" customHeight="1">
      <c r="A93" s="73">
        <v>41717</v>
      </c>
      <c r="B93" s="85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3.5" customHeight="1">
      <c r="A94" s="73">
        <v>41718</v>
      </c>
      <c r="B94" s="85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3.5" customHeight="1">
      <c r="A95" s="73">
        <v>41719</v>
      </c>
      <c r="B95" s="85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3.5" customHeight="1">
      <c r="A96" s="73">
        <v>41720</v>
      </c>
      <c r="B96" s="85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3.5" customHeight="1">
      <c r="A97" s="73">
        <v>41721</v>
      </c>
      <c r="B97" s="85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3.5" customHeight="1">
      <c r="A98" s="73">
        <v>41722</v>
      </c>
      <c r="B98" s="85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3.5" customHeight="1">
      <c r="A99" s="73">
        <v>41723</v>
      </c>
      <c r="B99" s="85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3.5" customHeight="1">
      <c r="A100" s="73">
        <v>41724</v>
      </c>
      <c r="B100" s="85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3.5" customHeight="1">
      <c r="A101" s="73">
        <v>41725</v>
      </c>
      <c r="B101" s="85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3.5" customHeight="1">
      <c r="A102" s="73">
        <v>41726</v>
      </c>
      <c r="B102" s="85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3.5" customHeight="1">
      <c r="A103" s="73">
        <v>41727</v>
      </c>
      <c r="B103" s="85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3.5" customHeight="1">
      <c r="A104" s="73">
        <v>41728</v>
      </c>
      <c r="B104" s="85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3.5" customHeight="1">
      <c r="A105" s="73">
        <v>41729</v>
      </c>
      <c r="B105" s="85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3.5" customHeight="1">
      <c r="A106" s="73"/>
      <c r="B106" s="85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3.5" customHeight="1">
      <c r="A107" s="73">
        <v>41730</v>
      </c>
      <c r="B107" s="85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3.5" customHeight="1">
      <c r="A108" s="73">
        <v>41731</v>
      </c>
      <c r="B108" s="85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3.5" customHeight="1">
      <c r="A109" s="73">
        <v>41732</v>
      </c>
      <c r="B109" s="85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3.5" customHeight="1">
      <c r="A110" s="73">
        <v>41733</v>
      </c>
      <c r="B110" s="85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3.5" customHeight="1">
      <c r="A111" s="73">
        <v>41734</v>
      </c>
      <c r="B111" s="85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3.5" customHeight="1">
      <c r="A112" s="73">
        <v>41735</v>
      </c>
      <c r="B112" s="85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3.5" customHeight="1">
      <c r="A113" s="73">
        <v>41736</v>
      </c>
      <c r="B113" s="85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3.5" customHeight="1">
      <c r="A114" s="73">
        <v>41737</v>
      </c>
      <c r="B114" s="85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3.5" customHeight="1">
      <c r="A115" s="73">
        <v>41738</v>
      </c>
      <c r="B115" s="85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3.5" customHeight="1">
      <c r="A116" s="73">
        <v>41739</v>
      </c>
      <c r="B116" s="85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3.5" customHeight="1">
      <c r="A117" s="73">
        <v>41740</v>
      </c>
      <c r="B117" s="85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3.5" customHeight="1">
      <c r="A118" s="73">
        <v>41741</v>
      </c>
      <c r="B118" s="85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3.5" customHeight="1">
      <c r="A119" s="73">
        <v>41742</v>
      </c>
      <c r="B119" s="85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3.5" customHeight="1">
      <c r="A120" s="73">
        <v>41743</v>
      </c>
      <c r="B120" s="85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3.5" customHeight="1">
      <c r="A121" s="73">
        <v>41744</v>
      </c>
      <c r="B121" s="85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3.5" customHeight="1">
      <c r="A122" s="73">
        <v>41745</v>
      </c>
      <c r="B122" s="85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3.5" customHeight="1">
      <c r="A123" s="73">
        <v>41746</v>
      </c>
      <c r="B123" s="85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3.5" customHeight="1">
      <c r="A124" s="73">
        <v>41747</v>
      </c>
      <c r="B124" s="85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3.5" customHeight="1">
      <c r="A125" s="73">
        <v>41748</v>
      </c>
      <c r="B125" s="85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3.5" customHeight="1">
      <c r="A126" s="73">
        <v>41749</v>
      </c>
      <c r="B126" s="85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3.5" customHeight="1">
      <c r="A127" s="73">
        <v>41750</v>
      </c>
      <c r="B127" s="85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3.5" customHeight="1">
      <c r="A128" s="73">
        <v>41751</v>
      </c>
      <c r="B128" s="85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3.5" customHeight="1">
      <c r="A129" s="73">
        <v>41752</v>
      </c>
      <c r="B129" s="85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3.5" customHeight="1">
      <c r="A130" s="73">
        <v>41753</v>
      </c>
      <c r="B130" s="85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3.5" customHeight="1">
      <c r="A131" s="73">
        <v>41754</v>
      </c>
      <c r="B131" s="85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3.5" customHeight="1">
      <c r="A132" s="73">
        <v>41755</v>
      </c>
      <c r="B132" s="85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3.5" customHeight="1">
      <c r="A133" s="73">
        <v>41756</v>
      </c>
      <c r="B133" s="85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3.5" customHeight="1">
      <c r="A134" s="73">
        <v>41757</v>
      </c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3.5" customHeight="1">
      <c r="A135" s="73">
        <v>41758</v>
      </c>
      <c r="B135" s="85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3.5" customHeight="1">
      <c r="A136" s="73">
        <v>41759</v>
      </c>
      <c r="B136" s="85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3.5" customHeight="1">
      <c r="A137" s="73"/>
      <c r="B137" s="85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3.5" customHeight="1">
      <c r="A138" s="73"/>
      <c r="B138" s="85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3.5" customHeight="1">
      <c r="A139" s="73">
        <v>41760</v>
      </c>
      <c r="B139" s="85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3.5" customHeight="1">
      <c r="A140" s="73">
        <v>41761</v>
      </c>
      <c r="B140" s="85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3.5" customHeight="1">
      <c r="A141" s="73">
        <v>41762</v>
      </c>
      <c r="B141" s="85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3.5" customHeight="1">
      <c r="A142" s="73">
        <v>41763</v>
      </c>
      <c r="B142" s="85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3.5" customHeight="1">
      <c r="A143" s="73">
        <v>41764</v>
      </c>
      <c r="B143" s="85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3.5" customHeight="1">
      <c r="A144" s="73">
        <v>41765</v>
      </c>
      <c r="B144" s="85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3.5" customHeight="1">
      <c r="A145" s="73">
        <v>41766</v>
      </c>
      <c r="B145" s="85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3.5" customHeight="1">
      <c r="A146" s="73">
        <v>41767</v>
      </c>
      <c r="B146" s="85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3.5" customHeight="1">
      <c r="A147" s="73">
        <v>41768</v>
      </c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3.5" customHeight="1">
      <c r="A148" s="73">
        <v>41769</v>
      </c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3.5" customHeight="1">
      <c r="A149" s="73">
        <v>41770</v>
      </c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3.5" customHeight="1">
      <c r="A150" s="73">
        <v>41771</v>
      </c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3.5" customHeight="1">
      <c r="A151" s="73">
        <v>41772</v>
      </c>
      <c r="B151" s="85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3.5" customHeight="1">
      <c r="A152" s="73">
        <v>41773</v>
      </c>
      <c r="B152" s="85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3.5" customHeight="1">
      <c r="A153" s="73">
        <v>41774</v>
      </c>
      <c r="B153" s="85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3.5" customHeight="1">
      <c r="A154" s="73">
        <v>41775</v>
      </c>
      <c r="B154" s="85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3.5" customHeight="1">
      <c r="A155" s="73">
        <v>41776</v>
      </c>
      <c r="B155" s="85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3.5" customHeight="1">
      <c r="A156" s="73">
        <v>41777</v>
      </c>
      <c r="B156" s="85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3.5" customHeight="1">
      <c r="A157" s="73">
        <v>41778</v>
      </c>
      <c r="B157" s="85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3.5" customHeight="1">
      <c r="A158" s="73">
        <v>41779</v>
      </c>
      <c r="B158" s="85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3.5" customHeight="1">
      <c r="A159" s="73">
        <v>41780</v>
      </c>
      <c r="B159" s="85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3.5" customHeight="1">
      <c r="A160" s="73">
        <v>41781</v>
      </c>
      <c r="B160" s="85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3.5" customHeight="1">
      <c r="A161" s="73">
        <v>41782</v>
      </c>
      <c r="B161" s="85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3.5" customHeight="1">
      <c r="A162" s="73">
        <v>41783</v>
      </c>
      <c r="B162" s="85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3.5" customHeight="1">
      <c r="A163" s="73">
        <v>41784</v>
      </c>
      <c r="B163" s="85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3.5" customHeight="1">
      <c r="A164" s="73">
        <v>41785</v>
      </c>
      <c r="B164" s="85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3.5" customHeight="1">
      <c r="A165" s="73">
        <v>41786</v>
      </c>
      <c r="B165" s="85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3.5" customHeight="1">
      <c r="A166" s="73">
        <v>41787</v>
      </c>
      <c r="B166" s="85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3.5" customHeight="1">
      <c r="A167" s="73">
        <v>41788</v>
      </c>
      <c r="B167" s="85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3.5" customHeight="1">
      <c r="A168" s="73">
        <v>41789</v>
      </c>
      <c r="B168" s="85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3.5" customHeight="1">
      <c r="A169" s="73">
        <v>41790</v>
      </c>
      <c r="B169" s="85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3.5" customHeight="1">
      <c r="A170" s="73"/>
      <c r="B170" s="85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3.5" customHeight="1">
      <c r="A171" s="73">
        <v>41791</v>
      </c>
      <c r="B171" s="85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3.5" customHeight="1">
      <c r="A172" s="73">
        <v>41792</v>
      </c>
      <c r="B172" s="85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3.5" customHeight="1">
      <c r="A173" s="73">
        <v>41793</v>
      </c>
      <c r="B173" s="85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3.5" customHeight="1">
      <c r="A174" s="73">
        <v>41794</v>
      </c>
      <c r="B174" s="85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3.5" customHeight="1">
      <c r="A175" s="73">
        <v>41795</v>
      </c>
      <c r="B175" s="85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3.5" customHeight="1">
      <c r="A176" s="73">
        <v>41796</v>
      </c>
      <c r="B176" s="85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3.5" customHeight="1">
      <c r="A177" s="73">
        <v>41797</v>
      </c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3.5" customHeight="1">
      <c r="A178" s="73">
        <v>41798</v>
      </c>
      <c r="B178" s="85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3.5" customHeight="1">
      <c r="A179" s="73">
        <v>41799</v>
      </c>
      <c r="B179" s="85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3.5" customHeight="1">
      <c r="A180" s="73">
        <v>41800</v>
      </c>
      <c r="B180" s="85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3.5" customHeight="1">
      <c r="A181" s="73">
        <v>41801</v>
      </c>
      <c r="B181" s="85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3.5" customHeight="1">
      <c r="A182" s="73">
        <v>41802</v>
      </c>
      <c r="B182" s="85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3.5" customHeight="1">
      <c r="A183" s="73">
        <v>41803</v>
      </c>
      <c r="B183" s="85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3.5" customHeight="1">
      <c r="A184" s="73">
        <v>41804</v>
      </c>
      <c r="B184" s="85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3.5" customHeight="1">
      <c r="A185" s="73">
        <v>41805</v>
      </c>
      <c r="B185" s="85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3.5" customHeight="1">
      <c r="A186" s="73">
        <v>41806</v>
      </c>
      <c r="B186" s="85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3.5" customHeight="1">
      <c r="A187" s="73">
        <v>41807</v>
      </c>
      <c r="B187" s="85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3.5" customHeight="1">
      <c r="A188" s="73">
        <v>41808</v>
      </c>
      <c r="B188" s="85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3.5" customHeight="1">
      <c r="A189" s="73">
        <v>41809</v>
      </c>
      <c r="B189" s="85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3.5" customHeight="1">
      <c r="A190" s="73">
        <v>41810</v>
      </c>
      <c r="B190" s="85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3.5" customHeight="1">
      <c r="A191" s="73">
        <v>41811</v>
      </c>
      <c r="B191" s="85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3.5" customHeight="1">
      <c r="A192" s="73">
        <v>41812</v>
      </c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3.5" customHeight="1">
      <c r="A193" s="73">
        <v>41813</v>
      </c>
      <c r="B193" s="85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3.5" customHeight="1">
      <c r="A194" s="73">
        <v>41814</v>
      </c>
      <c r="B194" s="85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3.5" customHeight="1">
      <c r="A195" s="73">
        <v>41815</v>
      </c>
      <c r="B195" s="85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3.5" customHeight="1">
      <c r="A196" s="73">
        <v>41816</v>
      </c>
      <c r="B196" s="85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3.5" customHeight="1">
      <c r="A197" s="73">
        <v>41817</v>
      </c>
      <c r="B197" s="85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3.5" customHeight="1">
      <c r="A198" s="73">
        <v>41818</v>
      </c>
      <c r="B198" s="85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3.5" customHeight="1">
      <c r="A199" s="73">
        <v>41819</v>
      </c>
      <c r="B199" s="85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3.5" customHeight="1">
      <c r="A200" s="73">
        <v>41820</v>
      </c>
      <c r="B200" s="85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3.5" customHeight="1">
      <c r="A201" s="73"/>
      <c r="B201" s="85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3.5" customHeight="1">
      <c r="A202" s="73"/>
      <c r="B202" s="85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3.5" customHeight="1">
      <c r="A203" s="73">
        <v>41821</v>
      </c>
      <c r="B203" s="85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3.5" customHeight="1">
      <c r="A204" s="73">
        <v>41822</v>
      </c>
      <c r="B204" s="85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3.5" customHeight="1">
      <c r="A205" s="73">
        <v>41823</v>
      </c>
      <c r="B205" s="85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3.5" customHeight="1">
      <c r="A206" s="73">
        <v>41824</v>
      </c>
      <c r="B206" s="85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3.5" customHeight="1">
      <c r="A207" s="73">
        <v>41825</v>
      </c>
      <c r="B207" s="85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3.5" customHeight="1">
      <c r="A208" s="73">
        <v>41826</v>
      </c>
      <c r="B208" s="85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3.5" customHeight="1">
      <c r="A209" s="73">
        <v>41827</v>
      </c>
      <c r="B209" s="85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3.5" customHeight="1">
      <c r="A210" s="73">
        <v>41828</v>
      </c>
      <c r="B210" s="85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3.5" customHeight="1">
      <c r="A211" s="73">
        <v>41829</v>
      </c>
      <c r="B211" s="85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3.5" customHeight="1">
      <c r="A212" s="73">
        <v>41830</v>
      </c>
      <c r="B212" s="85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3.5" customHeight="1">
      <c r="A213" s="73">
        <v>41831</v>
      </c>
      <c r="B213" s="85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3.5" customHeight="1">
      <c r="A214" s="73">
        <v>41832</v>
      </c>
      <c r="B214" s="85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3.5" customHeight="1">
      <c r="A215" s="73">
        <v>41833</v>
      </c>
      <c r="B215" s="85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3.5" customHeight="1">
      <c r="A216" s="73">
        <v>41834</v>
      </c>
      <c r="B216" s="85"/>
      <c r="C216" s="86"/>
      <c r="D216" s="86"/>
      <c r="E216" s="86"/>
      <c r="F216" s="86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3.5" customHeight="1">
      <c r="A217" s="73">
        <v>41835</v>
      </c>
      <c r="B217" s="85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3.5" customHeight="1">
      <c r="A218" s="73">
        <v>41836</v>
      </c>
      <c r="B218" s="85"/>
      <c r="C218" s="86"/>
      <c r="D218" s="86"/>
      <c r="E218" s="86"/>
      <c r="F218" s="86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3.5" customHeight="1">
      <c r="A219" s="73">
        <v>41837</v>
      </c>
      <c r="B219" s="85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3.5" customHeight="1">
      <c r="A220" s="73">
        <v>41838</v>
      </c>
      <c r="B220" s="85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3.5" customHeight="1">
      <c r="A221" s="73">
        <v>41839</v>
      </c>
      <c r="B221" s="85"/>
      <c r="C221" s="86"/>
      <c r="D221" s="86"/>
      <c r="E221" s="86"/>
      <c r="F221" s="86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3.5" customHeight="1">
      <c r="A222" s="73">
        <v>41840</v>
      </c>
      <c r="B222" s="85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3.5" customHeight="1">
      <c r="A223" s="73">
        <v>41841</v>
      </c>
      <c r="B223" s="85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3.5" customHeight="1">
      <c r="A224" s="73">
        <v>41842</v>
      </c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3.5" customHeight="1">
      <c r="A225" s="73">
        <v>41843</v>
      </c>
      <c r="B225" s="85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3.5" customHeight="1">
      <c r="A226" s="73">
        <v>41844</v>
      </c>
      <c r="B226" s="85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3.5" customHeight="1">
      <c r="A227" s="73">
        <v>41845</v>
      </c>
      <c r="B227" s="85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3.5" customHeight="1">
      <c r="A228" s="73">
        <v>41846</v>
      </c>
      <c r="B228" s="85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3.5" customHeight="1">
      <c r="A229" s="73">
        <v>41847</v>
      </c>
      <c r="B229" s="85"/>
      <c r="C229" s="86"/>
      <c r="D229" s="86"/>
      <c r="E229" s="86"/>
      <c r="F229" s="86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3.5" customHeight="1">
      <c r="A230" s="73">
        <v>41848</v>
      </c>
      <c r="B230" s="85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3.5" customHeight="1">
      <c r="A231" s="73">
        <v>41849</v>
      </c>
      <c r="B231" s="85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3.5" customHeight="1">
      <c r="A232" s="73">
        <v>41850</v>
      </c>
      <c r="B232" s="85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3.5" customHeight="1">
      <c r="A233" s="73">
        <v>41851</v>
      </c>
      <c r="B233" s="85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3.5" customHeight="1">
      <c r="A234" s="73"/>
      <c r="B234" s="85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3.5" customHeight="1">
      <c r="A235" s="73">
        <v>41852</v>
      </c>
      <c r="B235" s="85"/>
      <c r="C235" s="86"/>
      <c r="D235" s="86"/>
      <c r="E235" s="86"/>
      <c r="F235" s="86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3.5" customHeight="1">
      <c r="A236" s="73">
        <v>41853</v>
      </c>
      <c r="B236" s="85"/>
      <c r="C236" s="86"/>
      <c r="D236" s="86"/>
      <c r="E236" s="86"/>
      <c r="F236" s="86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3.5" customHeight="1">
      <c r="A237" s="73">
        <v>41854</v>
      </c>
      <c r="B237" s="85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3.5" customHeight="1">
      <c r="A238" s="73">
        <v>41855</v>
      </c>
      <c r="B238" s="85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3.5" customHeight="1">
      <c r="A239" s="73">
        <v>41856</v>
      </c>
      <c r="B239" s="85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3.5" customHeight="1">
      <c r="A240" s="73">
        <v>41857</v>
      </c>
      <c r="B240" s="85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3.5" customHeight="1">
      <c r="A241" s="73">
        <v>41858</v>
      </c>
      <c r="B241" s="85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3.5" customHeight="1">
      <c r="A242" s="73">
        <v>41859</v>
      </c>
      <c r="B242" s="85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3.5" customHeight="1">
      <c r="A243" s="73">
        <v>41860</v>
      </c>
      <c r="B243" s="85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3.5" customHeight="1">
      <c r="A244" s="73">
        <v>41861</v>
      </c>
      <c r="B244" s="85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3.5" customHeight="1">
      <c r="A245" s="73">
        <v>41862</v>
      </c>
      <c r="B245" s="85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3.5" customHeight="1">
      <c r="A246" s="73">
        <v>41863</v>
      </c>
      <c r="B246" s="85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3.5" customHeight="1">
      <c r="A247" s="73">
        <v>41864</v>
      </c>
      <c r="B247" s="85"/>
      <c r="C247" s="86"/>
      <c r="D247" s="86"/>
      <c r="E247" s="86"/>
      <c r="F247" s="86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3.5" customHeight="1">
      <c r="A248" s="73">
        <v>41865</v>
      </c>
      <c r="B248" s="85"/>
      <c r="C248" s="86"/>
      <c r="D248" s="86"/>
      <c r="E248" s="86"/>
      <c r="F248" s="86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3.5" customHeight="1">
      <c r="A249" s="73">
        <v>41866</v>
      </c>
      <c r="B249" s="85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3.5" customHeight="1">
      <c r="A250" s="73">
        <v>41867</v>
      </c>
      <c r="B250" s="85"/>
      <c r="C250" s="86"/>
      <c r="D250" s="86"/>
      <c r="E250" s="86"/>
      <c r="F250" s="86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3.5" customHeight="1">
      <c r="A251" s="73">
        <v>41868</v>
      </c>
      <c r="B251" s="85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3.5" customHeight="1">
      <c r="A252" s="73">
        <v>41869</v>
      </c>
      <c r="B252" s="85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3.5" customHeight="1">
      <c r="A253" s="73">
        <v>41870</v>
      </c>
      <c r="B253" s="85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3.5" customHeight="1">
      <c r="A254" s="73">
        <v>41871</v>
      </c>
      <c r="B254" s="85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3.5" customHeight="1">
      <c r="A255" s="73">
        <v>41872</v>
      </c>
      <c r="B255" s="85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3.5" customHeight="1">
      <c r="A256" s="73">
        <v>41873</v>
      </c>
      <c r="B256" s="85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3.5" customHeight="1">
      <c r="A257" s="73">
        <v>41874</v>
      </c>
      <c r="B257" s="85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3.5" customHeight="1">
      <c r="A258" s="73">
        <v>41875</v>
      </c>
      <c r="B258" s="85"/>
      <c r="C258" s="86"/>
      <c r="D258" s="86"/>
      <c r="E258" s="86"/>
      <c r="F258" s="86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3.5" customHeight="1">
      <c r="A259" s="73">
        <v>41876</v>
      </c>
      <c r="B259" s="85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3.5" customHeight="1">
      <c r="A260" s="73">
        <v>41877</v>
      </c>
      <c r="B260" s="85"/>
      <c r="C260" s="86"/>
      <c r="D260" s="86"/>
      <c r="E260" s="86"/>
      <c r="F260" s="86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3.5" customHeight="1">
      <c r="A261" s="73">
        <v>41878</v>
      </c>
      <c r="B261" s="85"/>
      <c r="C261" s="86"/>
      <c r="D261" s="86"/>
      <c r="E261" s="86"/>
      <c r="F261" s="86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3.5" customHeight="1">
      <c r="A262" s="73">
        <v>41879</v>
      </c>
      <c r="B262" s="85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3.5" customHeight="1">
      <c r="A263" s="73">
        <v>41880</v>
      </c>
      <c r="B263" s="85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3.5" customHeight="1">
      <c r="A264" s="73">
        <v>41881</v>
      </c>
      <c r="B264" s="85"/>
      <c r="C264" s="86"/>
      <c r="D264" s="86"/>
      <c r="E264" s="86"/>
      <c r="F264" s="86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3.5" customHeight="1">
      <c r="A265" s="73">
        <v>41882</v>
      </c>
      <c r="B265" s="85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3.5" customHeight="1">
      <c r="A266" s="73"/>
      <c r="B266" s="85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3.5" customHeight="1">
      <c r="A267" s="73">
        <v>41883</v>
      </c>
      <c r="B267" s="85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3.5" customHeight="1">
      <c r="A268" s="73">
        <v>41884</v>
      </c>
      <c r="B268" s="85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3.5" customHeight="1">
      <c r="A269" s="73">
        <v>41885</v>
      </c>
      <c r="B269" s="85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3.5" customHeight="1">
      <c r="A270" s="73">
        <v>41886</v>
      </c>
      <c r="B270" s="85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3.5" customHeight="1">
      <c r="A271" s="73">
        <v>41887</v>
      </c>
      <c r="B271" s="85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3.5" customHeight="1">
      <c r="A272" s="73">
        <v>41888</v>
      </c>
      <c r="B272" s="85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3.5" customHeight="1">
      <c r="A273" s="73">
        <v>41889</v>
      </c>
      <c r="B273" s="85"/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3.5" customHeight="1">
      <c r="A274" s="73">
        <v>41890</v>
      </c>
      <c r="B274" s="85"/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3.5" customHeight="1">
      <c r="A275" s="73">
        <v>41891</v>
      </c>
      <c r="B275" s="85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3.5" customHeight="1">
      <c r="A276" s="73">
        <v>41892</v>
      </c>
      <c r="B276" s="85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3.5" customHeight="1">
      <c r="A277" s="73">
        <v>41893</v>
      </c>
      <c r="B277" s="85"/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3.5" customHeight="1">
      <c r="A278" s="73">
        <v>41894</v>
      </c>
      <c r="B278" s="85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3.5" customHeight="1">
      <c r="A279" s="73">
        <v>41895</v>
      </c>
      <c r="B279" s="85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3.5" customHeight="1">
      <c r="A280" s="73">
        <v>41896</v>
      </c>
      <c r="B280" s="85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3.5" customHeight="1">
      <c r="A281" s="73">
        <v>41897</v>
      </c>
      <c r="B281" s="85"/>
      <c r="C281" s="86"/>
      <c r="D281" s="86"/>
      <c r="E281" s="86"/>
      <c r="F281" s="86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3.5" customHeight="1">
      <c r="A282" s="73">
        <v>41898</v>
      </c>
      <c r="B282" s="85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3.5" customHeight="1">
      <c r="A283" s="73">
        <v>41899</v>
      </c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3.5" customHeight="1">
      <c r="A284" s="73">
        <v>41900</v>
      </c>
      <c r="B284" s="85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3.5" customHeight="1">
      <c r="A285" s="73">
        <v>41901</v>
      </c>
      <c r="B285" s="85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3.5" customHeight="1">
      <c r="A286" s="73">
        <v>41902</v>
      </c>
      <c r="B286" s="85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3.5" customHeight="1">
      <c r="A287" s="73">
        <v>41903</v>
      </c>
      <c r="B287" s="85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3.5" customHeight="1">
      <c r="A288" s="73">
        <v>41904</v>
      </c>
      <c r="B288" s="85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3.5" customHeight="1">
      <c r="A289" s="73">
        <v>41905</v>
      </c>
      <c r="B289" s="85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3.5" customHeight="1">
      <c r="A290" s="73">
        <v>41906</v>
      </c>
      <c r="B290" s="85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3.5" customHeight="1">
      <c r="A291" s="73">
        <v>41907</v>
      </c>
      <c r="B291" s="85"/>
      <c r="C291" s="86"/>
      <c r="D291" s="86"/>
      <c r="E291" s="86"/>
      <c r="F291" s="86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3.5" customHeight="1">
      <c r="A292" s="73">
        <v>41908</v>
      </c>
      <c r="B292" s="85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3.5" customHeight="1">
      <c r="A293" s="73">
        <v>41909</v>
      </c>
      <c r="B293" s="85"/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3.5" customHeight="1">
      <c r="A294" s="73">
        <v>41910</v>
      </c>
      <c r="B294" s="85"/>
      <c r="C294" s="86"/>
      <c r="D294" s="86"/>
      <c r="E294" s="86"/>
      <c r="F294" s="86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3.5" customHeight="1">
      <c r="A295" s="73">
        <v>41911</v>
      </c>
      <c r="B295" s="85"/>
      <c r="C295" s="86"/>
      <c r="D295" s="86"/>
      <c r="E295" s="86"/>
      <c r="F295" s="86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3.5" customHeight="1">
      <c r="A296" s="73">
        <v>41912</v>
      </c>
      <c r="B296" s="85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3.5" customHeight="1">
      <c r="A297" s="73"/>
      <c r="B297" s="85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3.5" customHeight="1">
      <c r="A298" s="73"/>
      <c r="B298" s="85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3.5" customHeight="1">
      <c r="A299" s="73">
        <v>41913</v>
      </c>
      <c r="B299" s="85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3.5" customHeight="1">
      <c r="A300" s="73">
        <v>41914</v>
      </c>
      <c r="B300" s="85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3.5" customHeight="1">
      <c r="A301" s="73">
        <v>41915</v>
      </c>
      <c r="B301" s="85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3.5" customHeight="1">
      <c r="A302" s="73">
        <v>41916</v>
      </c>
      <c r="B302" s="85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3.5" customHeight="1">
      <c r="A303" s="73">
        <v>41917</v>
      </c>
      <c r="B303" s="85"/>
      <c r="C303" s="86"/>
      <c r="D303" s="86"/>
      <c r="E303" s="86"/>
      <c r="F303" s="86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3.5" customHeight="1">
      <c r="A304" s="73">
        <v>41918</v>
      </c>
      <c r="B304" s="85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3.5" customHeight="1">
      <c r="A305" s="73">
        <v>41919</v>
      </c>
      <c r="B305" s="85"/>
      <c r="C305" s="86"/>
      <c r="D305" s="86"/>
      <c r="E305" s="86"/>
      <c r="F305" s="86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3.5" customHeight="1">
      <c r="A306" s="73">
        <v>41920</v>
      </c>
      <c r="B306" s="85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3.5" customHeight="1">
      <c r="A307" s="73">
        <v>41921</v>
      </c>
      <c r="B307" s="85"/>
      <c r="C307" s="86"/>
      <c r="D307" s="86"/>
      <c r="E307" s="86"/>
      <c r="F307" s="86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3.5" customHeight="1">
      <c r="A308" s="73">
        <v>41922</v>
      </c>
      <c r="B308" s="85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3.5" customHeight="1">
      <c r="A309" s="73">
        <v>41923</v>
      </c>
      <c r="B309" s="85"/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3.5" customHeight="1">
      <c r="A310" s="73">
        <v>41924</v>
      </c>
      <c r="B310" s="85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3.5" customHeight="1">
      <c r="A311" s="73">
        <v>41925</v>
      </c>
      <c r="B311" s="85"/>
      <c r="C311" s="86"/>
      <c r="D311" s="86"/>
      <c r="E311" s="86"/>
      <c r="F311" s="86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3.5" customHeight="1">
      <c r="A312" s="73">
        <v>41926</v>
      </c>
      <c r="B312" s="85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3.5" customHeight="1">
      <c r="A313" s="73">
        <v>41927</v>
      </c>
      <c r="B313" s="85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3.5" customHeight="1">
      <c r="A314" s="73">
        <v>41928</v>
      </c>
      <c r="B314" s="85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3.5" customHeight="1">
      <c r="A315" s="73">
        <v>41929</v>
      </c>
      <c r="B315" s="85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3.5" customHeight="1">
      <c r="A316" s="73">
        <v>41930</v>
      </c>
      <c r="B316" s="85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3.5" customHeight="1">
      <c r="A317" s="73">
        <v>41931</v>
      </c>
      <c r="B317" s="85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3.5" customHeight="1">
      <c r="A318" s="73">
        <v>41932</v>
      </c>
      <c r="B318" s="85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3.5" customHeight="1">
      <c r="A319" s="73">
        <v>41933</v>
      </c>
      <c r="B319" s="85"/>
      <c r="C319" s="86"/>
      <c r="D319" s="86"/>
      <c r="E319" s="86"/>
      <c r="F319" s="86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3.5" customHeight="1">
      <c r="A320" s="73">
        <v>41934</v>
      </c>
      <c r="B320" s="85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3.5" customHeight="1">
      <c r="A321" s="73">
        <v>41935</v>
      </c>
      <c r="B321" s="85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3.5" customHeight="1">
      <c r="A322" s="73">
        <v>41936</v>
      </c>
      <c r="B322" s="85"/>
      <c r="C322" s="86"/>
      <c r="D322" s="86"/>
      <c r="E322" s="86"/>
      <c r="F322" s="86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3.5" customHeight="1">
      <c r="A323" s="73">
        <v>41937</v>
      </c>
      <c r="B323" s="85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3.5" customHeight="1">
      <c r="A324" s="73">
        <v>41938</v>
      </c>
      <c r="B324" s="85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3.5" customHeight="1">
      <c r="A325" s="73">
        <v>41939</v>
      </c>
      <c r="B325" s="85"/>
      <c r="C325" s="86"/>
      <c r="D325" s="86"/>
      <c r="E325" s="86"/>
      <c r="F325" s="86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3.5" customHeight="1">
      <c r="A326" s="73">
        <v>41940</v>
      </c>
      <c r="B326" s="85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3.5" customHeight="1">
      <c r="A327" s="73">
        <v>41941</v>
      </c>
      <c r="B327" s="85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3.5" customHeight="1">
      <c r="A328" s="73">
        <v>41942</v>
      </c>
      <c r="B328" s="85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3.5" customHeight="1">
      <c r="A329" s="73">
        <v>41943</v>
      </c>
      <c r="B329" s="85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3.5" customHeight="1">
      <c r="A330" s="73"/>
      <c r="B330" s="85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3.5" customHeight="1">
      <c r="A331" s="73">
        <v>41944</v>
      </c>
      <c r="B331" s="85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3.5" customHeight="1">
      <c r="A332" s="73">
        <v>41945</v>
      </c>
      <c r="B332" s="85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3.5" customHeight="1">
      <c r="A333" s="73">
        <v>41946</v>
      </c>
      <c r="B333" s="85"/>
      <c r="C333" s="86"/>
      <c r="D333" s="86"/>
      <c r="E333" s="86"/>
      <c r="F333" s="86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3.5" customHeight="1">
      <c r="A334" s="73">
        <v>41947</v>
      </c>
      <c r="B334" s="85"/>
      <c r="C334" s="86"/>
      <c r="D334" s="86"/>
      <c r="E334" s="86"/>
      <c r="F334" s="86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3.5" customHeight="1">
      <c r="A335" s="73">
        <v>41948</v>
      </c>
      <c r="B335" s="85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3.5" customHeight="1">
      <c r="A336" s="73">
        <v>41949</v>
      </c>
      <c r="B336" s="85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3.5" customHeight="1">
      <c r="A337" s="73">
        <v>41950</v>
      </c>
      <c r="B337" s="85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3.5" customHeight="1">
      <c r="A338" s="73">
        <v>41951</v>
      </c>
      <c r="B338" s="85"/>
      <c r="C338" s="86"/>
      <c r="D338" s="86"/>
      <c r="E338" s="86"/>
      <c r="F338" s="86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3.5" customHeight="1">
      <c r="A339" s="73">
        <v>41952</v>
      </c>
      <c r="B339" s="85"/>
      <c r="C339" s="86"/>
      <c r="D339" s="86"/>
      <c r="E339" s="86"/>
      <c r="F339" s="86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3.5" customHeight="1">
      <c r="A340" s="73">
        <v>41953</v>
      </c>
      <c r="B340" s="85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3.5" customHeight="1">
      <c r="A341" s="73">
        <v>41954</v>
      </c>
      <c r="B341" s="85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3.5" customHeight="1">
      <c r="A342" s="73">
        <v>41955</v>
      </c>
      <c r="B342" s="85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3.5" customHeight="1">
      <c r="A343" s="73">
        <v>41956</v>
      </c>
      <c r="B343" s="85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6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3.5" customHeight="1">
      <c r="A344" s="73">
        <v>41957</v>
      </c>
      <c r="B344" s="85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6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3.5" customHeight="1">
      <c r="A345" s="73">
        <v>41958</v>
      </c>
      <c r="B345" s="85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3.5" customHeight="1">
      <c r="A346" s="73">
        <v>41959</v>
      </c>
      <c r="B346" s="85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3.5" customHeight="1">
      <c r="A347" s="73">
        <v>41960</v>
      </c>
      <c r="B347" s="85"/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3.5" customHeight="1">
      <c r="A348" s="73">
        <v>41961</v>
      </c>
      <c r="B348" s="85"/>
      <c r="C348" s="86"/>
      <c r="D348" s="86"/>
      <c r="E348" s="86"/>
      <c r="F348" s="86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3.5" customHeight="1">
      <c r="A349" s="73">
        <v>41962</v>
      </c>
      <c r="B349" s="85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3.5" customHeight="1">
      <c r="A350" s="73">
        <v>41963</v>
      </c>
      <c r="B350" s="85"/>
      <c r="C350" s="86"/>
      <c r="D350" s="86"/>
      <c r="E350" s="86"/>
      <c r="F350" s="86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3.5" customHeight="1">
      <c r="A351" s="73">
        <v>41964</v>
      </c>
      <c r="B351" s="85"/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3.5" customHeight="1">
      <c r="A352" s="73">
        <v>41965</v>
      </c>
      <c r="B352" s="85"/>
      <c r="C352" s="86"/>
      <c r="D352" s="86"/>
      <c r="E352" s="86"/>
      <c r="F352" s="86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3.5" customHeight="1">
      <c r="A353" s="73">
        <v>41966</v>
      </c>
      <c r="B353" s="85"/>
      <c r="C353" s="86"/>
      <c r="D353" s="86"/>
      <c r="E353" s="86"/>
      <c r="F353" s="86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3.5" customHeight="1">
      <c r="A354" s="73">
        <v>41967</v>
      </c>
      <c r="B354" s="85"/>
      <c r="C354" s="86"/>
      <c r="D354" s="86"/>
      <c r="E354" s="86"/>
      <c r="F354" s="86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6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3.5" customHeight="1">
      <c r="A355" s="73">
        <v>41968</v>
      </c>
      <c r="B355" s="85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3.5" customHeight="1">
      <c r="A356" s="73">
        <v>41969</v>
      </c>
      <c r="B356" s="85"/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3.5" customHeight="1">
      <c r="A357" s="73">
        <v>41970</v>
      </c>
      <c r="B357" s="85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3.5" customHeight="1">
      <c r="A358" s="73">
        <v>41971</v>
      </c>
      <c r="B358" s="85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3.5" customHeight="1">
      <c r="A359" s="73">
        <v>41972</v>
      </c>
      <c r="B359" s="85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3.5" customHeight="1">
      <c r="A360" s="73">
        <v>41973</v>
      </c>
      <c r="B360" s="85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6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3.5" customHeight="1">
      <c r="A361" s="73"/>
      <c r="B361" s="85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6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3.5" customHeight="1">
      <c r="A362" s="73"/>
      <c r="B362" s="85"/>
      <c r="C362" s="86"/>
      <c r="D362" s="86"/>
      <c r="E362" s="86"/>
      <c r="F362" s="86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6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3.5" customHeight="1">
      <c r="A363" s="73">
        <v>41974</v>
      </c>
      <c r="B363" s="85"/>
      <c r="C363" s="86"/>
      <c r="D363" s="86"/>
      <c r="E363" s="86"/>
      <c r="F363" s="86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6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3.5" customHeight="1">
      <c r="A364" s="73">
        <v>41975</v>
      </c>
      <c r="B364" s="85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3.5" customHeight="1">
      <c r="A365" s="73">
        <v>41976</v>
      </c>
      <c r="B365" s="85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6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3.5" customHeight="1">
      <c r="A366" s="73">
        <v>41977</v>
      </c>
      <c r="B366" s="85"/>
      <c r="C366" s="86"/>
      <c r="D366" s="86"/>
      <c r="E366" s="86"/>
      <c r="F366" s="86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6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3.5" customHeight="1">
      <c r="A367" s="73">
        <v>41978</v>
      </c>
      <c r="B367" s="85"/>
      <c r="C367" s="86"/>
      <c r="D367" s="86"/>
      <c r="E367" s="86"/>
      <c r="F367" s="86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6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3.5" customHeight="1">
      <c r="A368" s="73">
        <v>41979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3.5" customHeight="1">
      <c r="A369" s="73">
        <v>41980</v>
      </c>
      <c r="B369" s="85"/>
      <c r="C369" s="86"/>
      <c r="D369" s="86"/>
      <c r="E369" s="86"/>
      <c r="F369" s="86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6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3.5" customHeight="1">
      <c r="A370" s="73">
        <v>41981</v>
      </c>
      <c r="B370" s="85"/>
      <c r="C370" s="86"/>
      <c r="D370" s="86"/>
      <c r="E370" s="86"/>
      <c r="F370" s="86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6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3.5" customHeight="1">
      <c r="A371" s="73">
        <v>41982</v>
      </c>
      <c r="B371" s="85"/>
      <c r="C371" s="86"/>
      <c r="D371" s="86"/>
      <c r="E371" s="86"/>
      <c r="F371" s="86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6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3.5" customHeight="1">
      <c r="A372" s="73">
        <v>41983</v>
      </c>
      <c r="B372" s="85"/>
      <c r="C372" s="86"/>
      <c r="D372" s="86"/>
      <c r="E372" s="86"/>
      <c r="F372" s="86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6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3.5" customHeight="1">
      <c r="A373" s="73">
        <v>41984</v>
      </c>
      <c r="B373" s="85"/>
      <c r="C373" s="86"/>
      <c r="D373" s="86"/>
      <c r="E373" s="86"/>
      <c r="F373" s="86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6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3.5" customHeight="1">
      <c r="A374" s="73">
        <v>41985</v>
      </c>
      <c r="B374" s="85"/>
      <c r="C374" s="86"/>
      <c r="D374" s="86"/>
      <c r="E374" s="86"/>
      <c r="F374" s="86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6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3.5" customHeight="1">
      <c r="A375" s="73">
        <v>41986</v>
      </c>
      <c r="B375" s="85"/>
      <c r="C375" s="86"/>
      <c r="D375" s="86"/>
      <c r="E375" s="86"/>
      <c r="F375" s="86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6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3.5" customHeight="1">
      <c r="A376" s="73">
        <v>41987</v>
      </c>
      <c r="B376" s="85"/>
      <c r="C376" s="86"/>
      <c r="D376" s="86"/>
      <c r="E376" s="86"/>
      <c r="F376" s="86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6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3.5" customHeight="1">
      <c r="A377" s="73">
        <v>41988</v>
      </c>
      <c r="B377" s="85"/>
      <c r="C377" s="86"/>
      <c r="D377" s="86"/>
      <c r="E377" s="86"/>
      <c r="F377" s="86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6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3.5" customHeight="1">
      <c r="A378" s="73">
        <v>41989</v>
      </c>
      <c r="B378" s="85"/>
      <c r="C378" s="86"/>
      <c r="D378" s="86"/>
      <c r="E378" s="86"/>
      <c r="F378" s="86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6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3.5" customHeight="1">
      <c r="A379" s="73">
        <v>41990</v>
      </c>
      <c r="B379" s="85"/>
      <c r="C379" s="86"/>
      <c r="D379" s="86"/>
      <c r="E379" s="86"/>
      <c r="F379" s="86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6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3.5" customHeight="1">
      <c r="A380" s="73">
        <v>41991</v>
      </c>
      <c r="B380" s="85"/>
      <c r="C380" s="86"/>
      <c r="D380" s="86"/>
      <c r="E380" s="86"/>
      <c r="F380" s="86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6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3.5" customHeight="1">
      <c r="A381" s="73">
        <v>41992</v>
      </c>
      <c r="B381" s="85"/>
      <c r="C381" s="86"/>
      <c r="D381" s="86"/>
      <c r="E381" s="86"/>
      <c r="F381" s="86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6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3.5" customHeight="1">
      <c r="A382" s="73">
        <v>41993</v>
      </c>
      <c r="B382" s="85"/>
      <c r="C382" s="86"/>
      <c r="D382" s="86"/>
      <c r="E382" s="86"/>
      <c r="F382" s="86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6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3.5" customHeight="1">
      <c r="A383" s="73">
        <v>41994</v>
      </c>
      <c r="B383" s="85"/>
      <c r="C383" s="86"/>
      <c r="D383" s="86"/>
      <c r="E383" s="86"/>
      <c r="F383" s="86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6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3.5" customHeight="1">
      <c r="A384" s="73">
        <v>41995</v>
      </c>
      <c r="B384" s="85"/>
      <c r="C384" s="86"/>
      <c r="D384" s="86"/>
      <c r="E384" s="86"/>
      <c r="F384" s="86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6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3.5" customHeight="1">
      <c r="A385" s="73">
        <v>41996</v>
      </c>
      <c r="B385" s="85"/>
      <c r="C385" s="86"/>
      <c r="D385" s="86"/>
      <c r="E385" s="86"/>
      <c r="F385" s="86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6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3.5" customHeight="1">
      <c r="A386" s="73">
        <v>41997</v>
      </c>
      <c r="B386" s="85"/>
      <c r="C386" s="86"/>
      <c r="D386" s="86"/>
      <c r="E386" s="86"/>
      <c r="F386" s="86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6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3.5" customHeight="1">
      <c r="A387" s="73">
        <v>41998</v>
      </c>
      <c r="B387" s="85"/>
      <c r="C387" s="86"/>
      <c r="D387" s="86"/>
      <c r="E387" s="86"/>
      <c r="F387" s="86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6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3.5" customHeight="1">
      <c r="A388" s="73">
        <v>41999</v>
      </c>
      <c r="B388" s="85"/>
      <c r="C388" s="86"/>
      <c r="D388" s="86"/>
      <c r="E388" s="86"/>
      <c r="F388" s="86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6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3.5" customHeight="1">
      <c r="A389" s="73">
        <v>42000</v>
      </c>
      <c r="B389" s="85"/>
      <c r="C389" s="86"/>
      <c r="D389" s="86"/>
      <c r="E389" s="86"/>
      <c r="F389" s="86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6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3.5" customHeight="1">
      <c r="A390" s="73">
        <v>42001</v>
      </c>
      <c r="B390" s="85"/>
      <c r="C390" s="86"/>
      <c r="D390" s="86"/>
      <c r="E390" s="86"/>
      <c r="F390" s="86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6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3.5" customHeight="1">
      <c r="A391" s="73">
        <v>42002</v>
      </c>
      <c r="B391" s="85"/>
      <c r="C391" s="86"/>
      <c r="D391" s="86"/>
      <c r="E391" s="86"/>
      <c r="F391" s="86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6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3.5" customHeight="1">
      <c r="A392" s="73">
        <v>42003</v>
      </c>
      <c r="B392" s="85"/>
      <c r="C392" s="86"/>
      <c r="D392" s="86"/>
      <c r="E392" s="86"/>
      <c r="F392" s="86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6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3.5" customHeight="1">
      <c r="A393" s="73">
        <v>42004</v>
      </c>
      <c r="B393" s="85"/>
      <c r="C393" s="86"/>
      <c r="D393" s="86"/>
      <c r="E393" s="86"/>
      <c r="F393" s="86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3.5" customHeight="1">
      <c r="A394" s="73"/>
      <c r="B394" s="85"/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6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3.5" customHeight="1">
      <c r="A395" s="4"/>
      <c r="B395" s="4"/>
      <c r="C395" s="79"/>
      <c r="D395" s="79"/>
      <c r="E395" s="79"/>
      <c r="F395" s="79"/>
      <c r="G395" s="79"/>
      <c r="H395" s="79"/>
      <c r="I395" s="79"/>
      <c r="J395" s="79"/>
      <c r="K395" s="79"/>
      <c r="L395" s="79"/>
      <c r="M395" s="79"/>
      <c r="N395" s="79"/>
      <c r="O395" s="79"/>
      <c r="P395" s="79"/>
      <c r="Q395" s="79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3.5" customHeight="1">
      <c r="A396" s="4"/>
      <c r="B396" s="4"/>
      <c r="C396" s="79"/>
      <c r="D396" s="79"/>
      <c r="E396" s="79"/>
      <c r="F396" s="79"/>
      <c r="G396" s="79"/>
      <c r="H396" s="79"/>
      <c r="I396" s="79"/>
      <c r="J396" s="79"/>
      <c r="K396" s="79"/>
      <c r="L396" s="79"/>
      <c r="M396" s="79"/>
      <c r="N396" s="79"/>
      <c r="O396" s="79"/>
      <c r="P396" s="79"/>
      <c r="Q396" s="79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3.5" customHeight="1">
      <c r="A397" s="4"/>
      <c r="B397" s="4"/>
      <c r="C397" s="79"/>
      <c r="D397" s="79"/>
      <c r="E397" s="79"/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79"/>
      <c r="Q397" s="79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3.5" customHeight="1">
      <c r="A398" s="4"/>
      <c r="B398" s="4"/>
      <c r="C398" s="79"/>
      <c r="D398" s="79"/>
      <c r="E398" s="79"/>
      <c r="F398" s="79"/>
      <c r="G398" s="79"/>
      <c r="H398" s="79"/>
      <c r="I398" s="79"/>
      <c r="J398" s="79"/>
      <c r="K398" s="79"/>
      <c r="L398" s="79"/>
      <c r="M398" s="79"/>
      <c r="N398" s="79"/>
      <c r="O398" s="79"/>
      <c r="P398" s="79"/>
      <c r="Q398" s="79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3.5" customHeight="1">
      <c r="A399" s="4"/>
      <c r="B399" s="4"/>
      <c r="C399" s="79"/>
      <c r="D399" s="79"/>
      <c r="E399" s="79"/>
      <c r="F399" s="79"/>
      <c r="G399" s="79"/>
      <c r="H399" s="79"/>
      <c r="I399" s="79"/>
      <c r="J399" s="79"/>
      <c r="K399" s="79"/>
      <c r="L399" s="79"/>
      <c r="M399" s="79"/>
      <c r="N399" s="79"/>
      <c r="O399" s="79"/>
      <c r="P399" s="79"/>
      <c r="Q399" s="79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3.5" customHeight="1">
      <c r="A400" s="4"/>
      <c r="B400" s="4"/>
      <c r="C400" s="79"/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79"/>
      <c r="O400" s="79"/>
      <c r="P400" s="79"/>
      <c r="Q400" s="79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3.5" customHeight="1">
      <c r="A401" s="4"/>
      <c r="B401" s="4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79"/>
      <c r="P401" s="79"/>
      <c r="Q401" s="79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3.5" customHeight="1">
      <c r="A402" s="4"/>
      <c r="B402" s="4"/>
      <c r="C402" s="79"/>
      <c r="D402" s="79"/>
      <c r="E402" s="79"/>
      <c r="F402" s="79"/>
      <c r="G402" s="79"/>
      <c r="H402" s="79"/>
      <c r="I402" s="79"/>
      <c r="J402" s="79"/>
      <c r="K402" s="79"/>
      <c r="L402" s="79"/>
      <c r="M402" s="79"/>
      <c r="N402" s="79"/>
      <c r="O402" s="79"/>
      <c r="P402" s="79"/>
      <c r="Q402" s="79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3.5" customHeight="1">
      <c r="A403" s="4"/>
      <c r="B403" s="4"/>
      <c r="C403" s="79"/>
      <c r="D403" s="79"/>
      <c r="E403" s="79"/>
      <c r="F403" s="79"/>
      <c r="G403" s="79"/>
      <c r="H403" s="79"/>
      <c r="I403" s="79"/>
      <c r="J403" s="79"/>
      <c r="K403" s="79"/>
      <c r="L403" s="79"/>
      <c r="M403" s="79"/>
      <c r="N403" s="79"/>
      <c r="O403" s="79"/>
      <c r="P403" s="79"/>
      <c r="Q403" s="79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3.5" customHeight="1">
      <c r="A404" s="4"/>
      <c r="B404" s="4"/>
      <c r="C404" s="79"/>
      <c r="D404" s="79"/>
      <c r="E404" s="79"/>
      <c r="F404" s="79"/>
      <c r="G404" s="79"/>
      <c r="H404" s="79"/>
      <c r="I404" s="79"/>
      <c r="J404" s="79"/>
      <c r="K404" s="79"/>
      <c r="L404" s="79"/>
      <c r="M404" s="79"/>
      <c r="N404" s="79"/>
      <c r="O404" s="79"/>
      <c r="P404" s="79"/>
      <c r="Q404" s="79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3.5" customHeight="1">
      <c r="A405" s="4"/>
      <c r="B405" s="4"/>
      <c r="C405" s="79"/>
      <c r="D405" s="79"/>
      <c r="E405" s="79"/>
      <c r="F405" s="79"/>
      <c r="G405" s="79"/>
      <c r="H405" s="79"/>
      <c r="I405" s="79"/>
      <c r="J405" s="79"/>
      <c r="K405" s="79"/>
      <c r="L405" s="79"/>
      <c r="M405" s="79"/>
      <c r="N405" s="79"/>
      <c r="O405" s="79"/>
      <c r="P405" s="79"/>
      <c r="Q405" s="79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3.5" customHeight="1">
      <c r="A406" s="4"/>
      <c r="B406" s="4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79"/>
      <c r="P406" s="79"/>
      <c r="Q406" s="79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3.5" customHeight="1">
      <c r="A407" s="4"/>
      <c r="B407" s="4"/>
      <c r="C407" s="79"/>
      <c r="D407" s="79"/>
      <c r="E407" s="79"/>
      <c r="F407" s="79"/>
      <c r="G407" s="79"/>
      <c r="H407" s="79"/>
      <c r="I407" s="79"/>
      <c r="J407" s="79"/>
      <c r="K407" s="79"/>
      <c r="L407" s="79"/>
      <c r="M407" s="79"/>
      <c r="N407" s="79"/>
      <c r="O407" s="79"/>
      <c r="P407" s="79"/>
      <c r="Q407" s="79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3.5" customHeight="1">
      <c r="A408" s="4"/>
      <c r="B408" s="4"/>
      <c r="C408" s="79"/>
      <c r="D408" s="79"/>
      <c r="E408" s="79"/>
      <c r="F408" s="79"/>
      <c r="G408" s="79"/>
      <c r="H408" s="79"/>
      <c r="I408" s="79"/>
      <c r="J408" s="79"/>
      <c r="K408" s="79"/>
      <c r="L408" s="79"/>
      <c r="M408" s="79"/>
      <c r="N408" s="79"/>
      <c r="O408" s="79"/>
      <c r="P408" s="79"/>
      <c r="Q408" s="79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3.5" customHeight="1">
      <c r="A409" s="4"/>
      <c r="B409" s="4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  <c r="P409" s="79"/>
      <c r="Q409" s="79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3.5" customHeight="1">
      <c r="A410" s="4"/>
      <c r="B410" s="4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3.5" customHeight="1">
      <c r="A411" s="4"/>
      <c r="B411" s="4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  <c r="P411" s="79"/>
      <c r="Q411" s="79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3.5" customHeight="1">
      <c r="A412" s="4"/>
      <c r="B412" s="4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3.5" customHeight="1">
      <c r="A413" s="4"/>
      <c r="B413" s="4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  <c r="P413" s="79"/>
      <c r="Q413" s="79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3.5" customHeight="1">
      <c r="A414" s="4"/>
      <c r="B414" s="4"/>
      <c r="C414" s="79"/>
      <c r="D414" s="79"/>
      <c r="E414" s="79"/>
      <c r="F414" s="79"/>
      <c r="G414" s="79"/>
      <c r="H414" s="79"/>
      <c r="I414" s="79"/>
      <c r="J414" s="79"/>
      <c r="K414" s="79"/>
      <c r="L414" s="79"/>
      <c r="M414" s="79"/>
      <c r="N414" s="79"/>
      <c r="O414" s="79"/>
      <c r="P414" s="79"/>
      <c r="Q414" s="79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3.5" customHeight="1">
      <c r="A415" s="4"/>
      <c r="B415" s="4"/>
      <c r="C415" s="79"/>
      <c r="D415" s="79"/>
      <c r="E415" s="79"/>
      <c r="F415" s="79"/>
      <c r="G415" s="79"/>
      <c r="H415" s="79"/>
      <c r="I415" s="79"/>
      <c r="J415" s="79"/>
      <c r="K415" s="79"/>
      <c r="L415" s="79"/>
      <c r="M415" s="79"/>
      <c r="N415" s="79"/>
      <c r="O415" s="79"/>
      <c r="P415" s="79"/>
      <c r="Q415" s="79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3.5" customHeight="1">
      <c r="A416" s="4"/>
      <c r="B416" s="4"/>
      <c r="C416" s="79"/>
      <c r="D416" s="79"/>
      <c r="E416" s="79"/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79"/>
      <c r="Q416" s="79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3.5" customHeight="1">
      <c r="A417" s="4"/>
      <c r="B417" s="4"/>
      <c r="C417" s="79"/>
      <c r="D417" s="79"/>
      <c r="E417" s="79"/>
      <c r="F417" s="79"/>
      <c r="G417" s="79"/>
      <c r="H417" s="79"/>
      <c r="I417" s="79"/>
      <c r="J417" s="79"/>
      <c r="K417" s="79"/>
      <c r="L417" s="79"/>
      <c r="M417" s="79"/>
      <c r="N417" s="79"/>
      <c r="O417" s="79"/>
      <c r="P417" s="79"/>
      <c r="Q417" s="79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3.5" customHeight="1">
      <c r="A418" s="4"/>
      <c r="B418" s="4"/>
      <c r="C418" s="79"/>
      <c r="D418" s="79"/>
      <c r="E418" s="79"/>
      <c r="F418" s="79"/>
      <c r="G418" s="79"/>
      <c r="H418" s="79"/>
      <c r="I418" s="79"/>
      <c r="J418" s="79"/>
      <c r="K418" s="79"/>
      <c r="L418" s="79"/>
      <c r="M418" s="79"/>
      <c r="N418" s="79"/>
      <c r="O418" s="79"/>
      <c r="P418" s="79"/>
      <c r="Q418" s="79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3.5" customHeight="1">
      <c r="A419" s="4"/>
      <c r="B419" s="4"/>
      <c r="C419" s="79"/>
      <c r="D419" s="79"/>
      <c r="E419" s="79"/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79"/>
      <c r="Q419" s="79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3.5" customHeight="1">
      <c r="A420" s="4"/>
      <c r="B420" s="4"/>
      <c r="C420" s="79"/>
      <c r="D420" s="79"/>
      <c r="E420" s="79"/>
      <c r="F420" s="79"/>
      <c r="G420" s="79"/>
      <c r="H420" s="79"/>
      <c r="I420" s="79"/>
      <c r="J420" s="79"/>
      <c r="K420" s="79"/>
      <c r="L420" s="79"/>
      <c r="M420" s="79"/>
      <c r="N420" s="79"/>
      <c r="O420" s="79"/>
      <c r="P420" s="79"/>
      <c r="Q420" s="79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3.5" customHeight="1">
      <c r="A421" s="4"/>
      <c r="B421" s="4"/>
      <c r="C421" s="79"/>
      <c r="D421" s="79"/>
      <c r="E421" s="79"/>
      <c r="F421" s="79"/>
      <c r="G421" s="79"/>
      <c r="H421" s="79"/>
      <c r="I421" s="79"/>
      <c r="J421" s="79"/>
      <c r="K421" s="79"/>
      <c r="L421" s="79"/>
      <c r="M421" s="79"/>
      <c r="N421" s="79"/>
      <c r="O421" s="79"/>
      <c r="P421" s="79"/>
      <c r="Q421" s="79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3.5" customHeight="1">
      <c r="A422" s="4"/>
      <c r="B422" s="4"/>
      <c r="C422" s="79"/>
      <c r="D422" s="79"/>
      <c r="E422" s="79"/>
      <c r="F422" s="79"/>
      <c r="G422" s="79"/>
      <c r="H422" s="79"/>
      <c r="I422" s="79"/>
      <c r="J422" s="79"/>
      <c r="K422" s="79"/>
      <c r="L422" s="79"/>
      <c r="M422" s="79"/>
      <c r="N422" s="79"/>
      <c r="O422" s="79"/>
      <c r="P422" s="79"/>
      <c r="Q422" s="79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3.5" customHeight="1">
      <c r="A423" s="4"/>
      <c r="B423" s="4"/>
      <c r="C423" s="79"/>
      <c r="D423" s="79"/>
      <c r="E423" s="79"/>
      <c r="F423" s="79"/>
      <c r="G423" s="79"/>
      <c r="H423" s="79"/>
      <c r="I423" s="79"/>
      <c r="J423" s="79"/>
      <c r="K423" s="79"/>
      <c r="L423" s="79"/>
      <c r="M423" s="79"/>
      <c r="N423" s="79"/>
      <c r="O423" s="79"/>
      <c r="P423" s="79"/>
      <c r="Q423" s="79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3.5" customHeight="1">
      <c r="A424" s="4"/>
      <c r="B424" s="4"/>
      <c r="C424" s="79"/>
      <c r="D424" s="79"/>
      <c r="E424" s="79"/>
      <c r="F424" s="79"/>
      <c r="G424" s="79"/>
      <c r="H424" s="79"/>
      <c r="I424" s="79"/>
      <c r="J424" s="79"/>
      <c r="K424" s="79"/>
      <c r="L424" s="79"/>
      <c r="M424" s="79"/>
      <c r="N424" s="79"/>
      <c r="O424" s="79"/>
      <c r="P424" s="79"/>
      <c r="Q424" s="79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3.5" customHeight="1">
      <c r="A425" s="4"/>
      <c r="B425" s="4"/>
      <c r="C425" s="79"/>
      <c r="D425" s="79"/>
      <c r="E425" s="79"/>
      <c r="F425" s="79"/>
      <c r="G425" s="79"/>
      <c r="H425" s="79"/>
      <c r="I425" s="79"/>
      <c r="J425" s="79"/>
      <c r="K425" s="79"/>
      <c r="L425" s="79"/>
      <c r="M425" s="79"/>
      <c r="N425" s="79"/>
      <c r="O425" s="79"/>
      <c r="P425" s="79"/>
      <c r="Q425" s="79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3.5" customHeight="1">
      <c r="A426" s="4"/>
      <c r="B426" s="4"/>
      <c r="C426" s="79"/>
      <c r="D426" s="79"/>
      <c r="E426" s="79"/>
      <c r="F426" s="79"/>
      <c r="G426" s="79"/>
      <c r="H426" s="79"/>
      <c r="I426" s="79"/>
      <c r="J426" s="79"/>
      <c r="K426" s="79"/>
      <c r="L426" s="79"/>
      <c r="M426" s="79"/>
      <c r="N426" s="79"/>
      <c r="O426" s="79"/>
      <c r="P426" s="79"/>
      <c r="Q426" s="79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3.5" customHeight="1">
      <c r="A427" s="4"/>
      <c r="B427" s="4"/>
      <c r="C427" s="79"/>
      <c r="D427" s="79"/>
      <c r="E427" s="79"/>
      <c r="F427" s="79"/>
      <c r="G427" s="79"/>
      <c r="H427" s="79"/>
      <c r="I427" s="79"/>
      <c r="J427" s="79"/>
      <c r="K427" s="79"/>
      <c r="L427" s="79"/>
      <c r="M427" s="79"/>
      <c r="N427" s="79"/>
      <c r="O427" s="79"/>
      <c r="P427" s="79"/>
      <c r="Q427" s="79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3.5" customHeight="1">
      <c r="A428" s="4"/>
      <c r="B428" s="4"/>
      <c r="C428" s="79"/>
      <c r="D428" s="79"/>
      <c r="E428" s="79"/>
      <c r="F428" s="79"/>
      <c r="G428" s="79"/>
      <c r="H428" s="79"/>
      <c r="I428" s="79"/>
      <c r="J428" s="79"/>
      <c r="K428" s="79"/>
      <c r="L428" s="79"/>
      <c r="M428" s="79"/>
      <c r="N428" s="79"/>
      <c r="O428" s="79"/>
      <c r="P428" s="79"/>
      <c r="Q428" s="79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3.5" customHeight="1">
      <c r="A429" s="4"/>
      <c r="B429" s="4"/>
      <c r="C429" s="79"/>
      <c r="D429" s="79"/>
      <c r="E429" s="79"/>
      <c r="F429" s="79"/>
      <c r="G429" s="79"/>
      <c r="H429" s="79"/>
      <c r="I429" s="79"/>
      <c r="J429" s="79"/>
      <c r="K429" s="79"/>
      <c r="L429" s="79"/>
      <c r="M429" s="79"/>
      <c r="N429" s="79"/>
      <c r="O429" s="79"/>
      <c r="P429" s="79"/>
      <c r="Q429" s="79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3.5" customHeight="1">
      <c r="A430" s="4"/>
      <c r="B430" s="4"/>
      <c r="C430" s="79"/>
      <c r="D430" s="79"/>
      <c r="E430" s="79"/>
      <c r="F430" s="79"/>
      <c r="G430" s="79"/>
      <c r="H430" s="79"/>
      <c r="I430" s="79"/>
      <c r="J430" s="79"/>
      <c r="K430" s="79"/>
      <c r="L430" s="79"/>
      <c r="M430" s="79"/>
      <c r="N430" s="79"/>
      <c r="O430" s="79"/>
      <c r="P430" s="79"/>
      <c r="Q430" s="79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3.5" customHeight="1">
      <c r="A431" s="4"/>
      <c r="B431" s="4"/>
      <c r="C431" s="79"/>
      <c r="D431" s="79"/>
      <c r="E431" s="79"/>
      <c r="F431" s="79"/>
      <c r="G431" s="79"/>
      <c r="H431" s="79"/>
      <c r="I431" s="79"/>
      <c r="J431" s="79"/>
      <c r="K431" s="79"/>
      <c r="L431" s="79"/>
      <c r="M431" s="79"/>
      <c r="N431" s="79"/>
      <c r="O431" s="79"/>
      <c r="P431" s="79"/>
      <c r="Q431" s="79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3.5" customHeight="1">
      <c r="A432" s="4"/>
      <c r="B432" s="4"/>
      <c r="C432" s="79"/>
      <c r="D432" s="79"/>
      <c r="E432" s="79"/>
      <c r="F432" s="79"/>
      <c r="G432" s="79"/>
      <c r="H432" s="79"/>
      <c r="I432" s="79"/>
      <c r="J432" s="79"/>
      <c r="K432" s="79"/>
      <c r="L432" s="79"/>
      <c r="M432" s="79"/>
      <c r="N432" s="79"/>
      <c r="O432" s="79"/>
      <c r="P432" s="79"/>
      <c r="Q432" s="79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3.5" customHeight="1">
      <c r="A433" s="4"/>
      <c r="B433" s="4"/>
      <c r="C433" s="79"/>
      <c r="D433" s="79"/>
      <c r="E433" s="79"/>
      <c r="F433" s="79"/>
      <c r="G433" s="79"/>
      <c r="H433" s="79"/>
      <c r="I433" s="79"/>
      <c r="J433" s="79"/>
      <c r="K433" s="79"/>
      <c r="L433" s="79"/>
      <c r="M433" s="79"/>
      <c r="N433" s="79"/>
      <c r="O433" s="79"/>
      <c r="P433" s="79"/>
      <c r="Q433" s="79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3.5" customHeight="1">
      <c r="A434" s="4"/>
      <c r="B434" s="4"/>
      <c r="C434" s="79"/>
      <c r="D434" s="79"/>
      <c r="E434" s="79"/>
      <c r="F434" s="79"/>
      <c r="G434" s="79"/>
      <c r="H434" s="79"/>
      <c r="I434" s="79"/>
      <c r="J434" s="79"/>
      <c r="K434" s="79"/>
      <c r="L434" s="79"/>
      <c r="M434" s="79"/>
      <c r="N434" s="79"/>
      <c r="O434" s="79"/>
      <c r="P434" s="79"/>
      <c r="Q434" s="79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3.5" customHeight="1">
      <c r="A435" s="4"/>
      <c r="B435" s="4"/>
      <c r="C435" s="79"/>
      <c r="D435" s="79"/>
      <c r="E435" s="79"/>
      <c r="F435" s="79"/>
      <c r="G435" s="79"/>
      <c r="H435" s="79"/>
      <c r="I435" s="79"/>
      <c r="J435" s="79"/>
      <c r="K435" s="79"/>
      <c r="L435" s="79"/>
      <c r="M435" s="79"/>
      <c r="N435" s="79"/>
      <c r="O435" s="79"/>
      <c r="P435" s="79"/>
      <c r="Q435" s="79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3.5" customHeight="1">
      <c r="A436" s="4"/>
      <c r="B436" s="4"/>
      <c r="C436" s="79"/>
      <c r="D436" s="79"/>
      <c r="E436" s="79"/>
      <c r="F436" s="79"/>
      <c r="G436" s="79"/>
      <c r="H436" s="79"/>
      <c r="I436" s="79"/>
      <c r="J436" s="79"/>
      <c r="K436" s="79"/>
      <c r="L436" s="79"/>
      <c r="M436" s="79"/>
      <c r="N436" s="79"/>
      <c r="O436" s="79"/>
      <c r="P436" s="79"/>
      <c r="Q436" s="79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3.5" customHeight="1">
      <c r="A437" s="4"/>
      <c r="B437" s="4"/>
      <c r="C437" s="79"/>
      <c r="D437" s="79"/>
      <c r="E437" s="79"/>
      <c r="F437" s="79"/>
      <c r="G437" s="79"/>
      <c r="H437" s="79"/>
      <c r="I437" s="79"/>
      <c r="J437" s="79"/>
      <c r="K437" s="79"/>
      <c r="L437" s="79"/>
      <c r="M437" s="79"/>
      <c r="N437" s="79"/>
      <c r="O437" s="79"/>
      <c r="P437" s="79"/>
      <c r="Q437" s="79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3.5" customHeight="1">
      <c r="A438" s="4"/>
      <c r="B438" s="4"/>
      <c r="C438" s="79"/>
      <c r="D438" s="79"/>
      <c r="E438" s="79"/>
      <c r="F438" s="79"/>
      <c r="G438" s="79"/>
      <c r="H438" s="79"/>
      <c r="I438" s="79"/>
      <c r="J438" s="79"/>
      <c r="K438" s="79"/>
      <c r="L438" s="79"/>
      <c r="M438" s="79"/>
      <c r="N438" s="79"/>
      <c r="O438" s="79"/>
      <c r="P438" s="79"/>
      <c r="Q438" s="79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3.5" customHeight="1">
      <c r="A439" s="4"/>
      <c r="B439" s="4"/>
      <c r="C439" s="79"/>
      <c r="D439" s="79"/>
      <c r="E439" s="79"/>
      <c r="F439" s="79"/>
      <c r="G439" s="79"/>
      <c r="H439" s="79"/>
      <c r="I439" s="79"/>
      <c r="J439" s="79"/>
      <c r="K439" s="79"/>
      <c r="L439" s="79"/>
      <c r="M439" s="79"/>
      <c r="N439" s="79"/>
      <c r="O439" s="79"/>
      <c r="P439" s="79"/>
      <c r="Q439" s="79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3.5" customHeight="1">
      <c r="A440" s="4"/>
      <c r="B440" s="4"/>
      <c r="C440" s="79"/>
      <c r="D440" s="79"/>
      <c r="E440" s="79"/>
      <c r="F440" s="79"/>
      <c r="G440" s="79"/>
      <c r="H440" s="79"/>
      <c r="I440" s="79"/>
      <c r="J440" s="79"/>
      <c r="K440" s="79"/>
      <c r="L440" s="79"/>
      <c r="M440" s="79"/>
      <c r="N440" s="79"/>
      <c r="O440" s="79"/>
      <c r="P440" s="79"/>
      <c r="Q440" s="79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3.5" customHeight="1">
      <c r="A441" s="4"/>
      <c r="B441" s="4"/>
      <c r="C441" s="79"/>
      <c r="D441" s="79"/>
      <c r="E441" s="79"/>
      <c r="F441" s="79"/>
      <c r="G441" s="79"/>
      <c r="H441" s="79"/>
      <c r="I441" s="79"/>
      <c r="J441" s="79"/>
      <c r="K441" s="79"/>
      <c r="L441" s="79"/>
      <c r="M441" s="79"/>
      <c r="N441" s="79"/>
      <c r="O441" s="79"/>
      <c r="P441" s="79"/>
      <c r="Q441" s="79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3.5" customHeight="1">
      <c r="A442" s="4"/>
      <c r="B442" s="4"/>
      <c r="C442" s="79"/>
      <c r="D442" s="79"/>
      <c r="E442" s="79"/>
      <c r="F442" s="79"/>
      <c r="G442" s="79"/>
      <c r="H442" s="79"/>
      <c r="I442" s="79"/>
      <c r="J442" s="79"/>
      <c r="K442" s="79"/>
      <c r="L442" s="79"/>
      <c r="M442" s="79"/>
      <c r="N442" s="79"/>
      <c r="O442" s="79"/>
      <c r="P442" s="79"/>
      <c r="Q442" s="79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3.5" customHeight="1">
      <c r="A443" s="4"/>
      <c r="B443" s="4"/>
      <c r="C443" s="79"/>
      <c r="D443" s="79"/>
      <c r="E443" s="79"/>
      <c r="F443" s="79"/>
      <c r="G443" s="79"/>
      <c r="H443" s="79"/>
      <c r="I443" s="79"/>
      <c r="J443" s="79"/>
      <c r="K443" s="79"/>
      <c r="L443" s="79"/>
      <c r="M443" s="79"/>
      <c r="N443" s="79"/>
      <c r="O443" s="79"/>
      <c r="P443" s="79"/>
      <c r="Q443" s="79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3.5" customHeight="1">
      <c r="A444" s="4"/>
      <c r="B444" s="4"/>
      <c r="C444" s="79"/>
      <c r="D444" s="79"/>
      <c r="E444" s="79"/>
      <c r="F444" s="79"/>
      <c r="G444" s="79"/>
      <c r="H444" s="79"/>
      <c r="I444" s="79"/>
      <c r="J444" s="79"/>
      <c r="K444" s="79"/>
      <c r="L444" s="79"/>
      <c r="M444" s="79"/>
      <c r="N444" s="79"/>
      <c r="O444" s="79"/>
      <c r="P444" s="79"/>
      <c r="Q444" s="79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3.5" customHeight="1">
      <c r="A445" s="4"/>
      <c r="B445" s="4"/>
      <c r="C445" s="79"/>
      <c r="D445" s="79"/>
      <c r="E445" s="79"/>
      <c r="F445" s="79"/>
      <c r="G445" s="79"/>
      <c r="H445" s="79"/>
      <c r="I445" s="79"/>
      <c r="J445" s="79"/>
      <c r="K445" s="79"/>
      <c r="L445" s="79"/>
      <c r="M445" s="79"/>
      <c r="N445" s="79"/>
      <c r="O445" s="79"/>
      <c r="P445" s="79"/>
      <c r="Q445" s="79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3.5" customHeight="1">
      <c r="A446" s="4"/>
      <c r="B446" s="4"/>
      <c r="C446" s="79"/>
      <c r="D446" s="79"/>
      <c r="E446" s="79"/>
      <c r="F446" s="79"/>
      <c r="G446" s="79"/>
      <c r="H446" s="79"/>
      <c r="I446" s="79"/>
      <c r="J446" s="79"/>
      <c r="K446" s="79"/>
      <c r="L446" s="79"/>
      <c r="M446" s="79"/>
      <c r="N446" s="79"/>
      <c r="O446" s="79"/>
      <c r="P446" s="79"/>
      <c r="Q446" s="79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3.5" customHeight="1">
      <c r="A447" s="4"/>
      <c r="B447" s="4"/>
      <c r="C447" s="79"/>
      <c r="D447" s="79"/>
      <c r="E447" s="79"/>
      <c r="F447" s="79"/>
      <c r="G447" s="79"/>
      <c r="H447" s="79"/>
      <c r="I447" s="79"/>
      <c r="J447" s="79"/>
      <c r="K447" s="79"/>
      <c r="L447" s="79"/>
      <c r="M447" s="79"/>
      <c r="N447" s="79"/>
      <c r="O447" s="79"/>
      <c r="P447" s="79"/>
      <c r="Q447" s="79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3.5" customHeight="1">
      <c r="A448" s="4"/>
      <c r="B448" s="4"/>
      <c r="C448" s="79"/>
      <c r="D448" s="79"/>
      <c r="E448" s="79"/>
      <c r="F448" s="79"/>
      <c r="G448" s="79"/>
      <c r="H448" s="79"/>
      <c r="I448" s="79"/>
      <c r="J448" s="79"/>
      <c r="K448" s="79"/>
      <c r="L448" s="79"/>
      <c r="M448" s="79"/>
      <c r="N448" s="79"/>
      <c r="O448" s="79"/>
      <c r="P448" s="79"/>
      <c r="Q448" s="79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3.5" customHeight="1">
      <c r="A449" s="4"/>
      <c r="B449" s="4"/>
      <c r="C449" s="79"/>
      <c r="D449" s="79"/>
      <c r="E449" s="79"/>
      <c r="F449" s="79"/>
      <c r="G449" s="79"/>
      <c r="H449" s="79"/>
      <c r="I449" s="79"/>
      <c r="J449" s="79"/>
      <c r="K449" s="79"/>
      <c r="L449" s="79"/>
      <c r="M449" s="79"/>
      <c r="N449" s="79"/>
      <c r="O449" s="79"/>
      <c r="P449" s="79"/>
      <c r="Q449" s="79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3.5" customHeight="1">
      <c r="A450" s="4"/>
      <c r="B450" s="4"/>
      <c r="C450" s="79"/>
      <c r="D450" s="79"/>
      <c r="E450" s="79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3.5" customHeight="1">
      <c r="A451" s="4"/>
      <c r="B451" s="4"/>
      <c r="C451" s="79"/>
      <c r="D451" s="79"/>
      <c r="E451" s="79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  <c r="Q451" s="79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3.5" customHeight="1">
      <c r="A452" s="4"/>
      <c r="B452" s="4"/>
      <c r="C452" s="79"/>
      <c r="D452" s="79"/>
      <c r="E452" s="79"/>
      <c r="F452" s="79"/>
      <c r="G452" s="79"/>
      <c r="H452" s="79"/>
      <c r="I452" s="79"/>
      <c r="J452" s="79"/>
      <c r="K452" s="79"/>
      <c r="L452" s="79"/>
      <c r="M452" s="79"/>
      <c r="N452" s="79"/>
      <c r="O452" s="79"/>
      <c r="P452" s="79"/>
      <c r="Q452" s="79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3.5" customHeight="1">
      <c r="A453" s="4"/>
      <c r="B453" s="4"/>
      <c r="C453" s="79"/>
      <c r="D453" s="79"/>
      <c r="E453" s="79"/>
      <c r="F453" s="79"/>
      <c r="G453" s="79"/>
      <c r="H453" s="79"/>
      <c r="I453" s="79"/>
      <c r="J453" s="79"/>
      <c r="K453" s="79"/>
      <c r="L453" s="79"/>
      <c r="M453" s="79"/>
      <c r="N453" s="79"/>
      <c r="O453" s="79"/>
      <c r="P453" s="79"/>
      <c r="Q453" s="79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3.5" customHeight="1">
      <c r="A454" s="4"/>
      <c r="B454" s="4"/>
      <c r="C454" s="79"/>
      <c r="D454" s="79"/>
      <c r="E454" s="79"/>
      <c r="F454" s="79"/>
      <c r="G454" s="79"/>
      <c r="H454" s="79"/>
      <c r="I454" s="79"/>
      <c r="J454" s="79"/>
      <c r="K454" s="79"/>
      <c r="L454" s="79"/>
      <c r="M454" s="79"/>
      <c r="N454" s="79"/>
      <c r="O454" s="79"/>
      <c r="P454" s="79"/>
      <c r="Q454" s="79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3.5" customHeight="1">
      <c r="A455" s="4"/>
      <c r="B455" s="4"/>
      <c r="C455" s="79"/>
      <c r="D455" s="79"/>
      <c r="E455" s="79"/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79"/>
      <c r="Q455" s="79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3.5" customHeight="1">
      <c r="A456" s="4"/>
      <c r="B456" s="4"/>
      <c r="C456" s="79"/>
      <c r="D456" s="79"/>
      <c r="E456" s="79"/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79"/>
      <c r="Q456" s="79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3.5" customHeight="1">
      <c r="A457" s="4"/>
      <c r="B457" s="4"/>
      <c r="C457" s="79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3.5" customHeight="1">
      <c r="A458" s="4"/>
      <c r="B458" s="4"/>
      <c r="C458" s="79"/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79"/>
      <c r="Q458" s="79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3.5" customHeight="1">
      <c r="A459" s="4"/>
      <c r="B459" s="4"/>
      <c r="C459" s="79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3.5" customHeight="1">
      <c r="A460" s="4"/>
      <c r="B460" s="4"/>
      <c r="C460" s="79"/>
      <c r="D460" s="79"/>
      <c r="E460" s="79"/>
      <c r="F460" s="79"/>
      <c r="G460" s="79"/>
      <c r="H460" s="79"/>
      <c r="I460" s="79"/>
      <c r="J460" s="79"/>
      <c r="K460" s="79"/>
      <c r="L460" s="79"/>
      <c r="M460" s="79"/>
      <c r="N460" s="79"/>
      <c r="O460" s="79"/>
      <c r="P460" s="79"/>
      <c r="Q460" s="79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3.5" customHeight="1">
      <c r="A461" s="4"/>
      <c r="B461" s="4"/>
      <c r="C461" s="79"/>
      <c r="D461" s="79"/>
      <c r="E461" s="79"/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79"/>
      <c r="Q461" s="79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3.5" customHeight="1">
      <c r="A462" s="4"/>
      <c r="B462" s="4"/>
      <c r="C462" s="79"/>
      <c r="D462" s="79"/>
      <c r="E462" s="79"/>
      <c r="F462" s="79"/>
      <c r="G462" s="79"/>
      <c r="H462" s="79"/>
      <c r="I462" s="79"/>
      <c r="J462" s="79"/>
      <c r="K462" s="79"/>
      <c r="L462" s="79"/>
      <c r="M462" s="79"/>
      <c r="N462" s="79"/>
      <c r="O462" s="79"/>
      <c r="P462" s="79"/>
      <c r="Q462" s="79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3.5" customHeight="1">
      <c r="A463" s="4"/>
      <c r="B463" s="4"/>
      <c r="C463" s="79"/>
      <c r="D463" s="79"/>
      <c r="E463" s="79"/>
      <c r="F463" s="79"/>
      <c r="G463" s="79"/>
      <c r="H463" s="79"/>
      <c r="I463" s="79"/>
      <c r="J463" s="79"/>
      <c r="K463" s="79"/>
      <c r="L463" s="79"/>
      <c r="M463" s="79"/>
      <c r="N463" s="79"/>
      <c r="O463" s="79"/>
      <c r="P463" s="79"/>
      <c r="Q463" s="79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3.5" customHeight="1">
      <c r="A464" s="4"/>
      <c r="B464" s="4"/>
      <c r="C464" s="79"/>
      <c r="D464" s="79"/>
      <c r="E464" s="79"/>
      <c r="F464" s="79"/>
      <c r="G464" s="79"/>
      <c r="H464" s="79"/>
      <c r="I464" s="79"/>
      <c r="J464" s="79"/>
      <c r="K464" s="79"/>
      <c r="L464" s="79"/>
      <c r="M464" s="79"/>
      <c r="N464" s="79"/>
      <c r="O464" s="79"/>
      <c r="P464" s="79"/>
      <c r="Q464" s="79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3.5" customHeight="1">
      <c r="A465" s="4"/>
      <c r="B465" s="4"/>
      <c r="C465" s="79"/>
      <c r="D465" s="79"/>
      <c r="E465" s="79"/>
      <c r="F465" s="79"/>
      <c r="G465" s="79"/>
      <c r="H465" s="79"/>
      <c r="I465" s="79"/>
      <c r="J465" s="79"/>
      <c r="K465" s="79"/>
      <c r="L465" s="79"/>
      <c r="M465" s="79"/>
      <c r="N465" s="79"/>
      <c r="O465" s="79"/>
      <c r="P465" s="79"/>
      <c r="Q465" s="79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3.5" customHeight="1">
      <c r="A466" s="4"/>
      <c r="B466" s="4"/>
      <c r="C466" s="79"/>
      <c r="D466" s="79"/>
      <c r="E466" s="79"/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79"/>
      <c r="Q466" s="79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3.5" customHeight="1">
      <c r="A467" s="4"/>
      <c r="B467" s="4"/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79"/>
      <c r="N467" s="79"/>
      <c r="O467" s="79"/>
      <c r="P467" s="79"/>
      <c r="Q467" s="79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3.5" customHeight="1">
      <c r="A468" s="4"/>
      <c r="B468" s="4"/>
      <c r="C468" s="79"/>
      <c r="D468" s="79"/>
      <c r="E468" s="79"/>
      <c r="F468" s="79"/>
      <c r="G468" s="79"/>
      <c r="H468" s="79"/>
      <c r="I468" s="79"/>
      <c r="J468" s="79"/>
      <c r="K468" s="79"/>
      <c r="L468" s="79"/>
      <c r="M468" s="79"/>
      <c r="N468" s="79"/>
      <c r="O468" s="79"/>
      <c r="P468" s="79"/>
      <c r="Q468" s="79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3.5" customHeight="1">
      <c r="A469" s="4"/>
      <c r="B469" s="4"/>
      <c r="C469" s="79"/>
      <c r="D469" s="79"/>
      <c r="E469" s="79"/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79"/>
      <c r="Q469" s="79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3.5" customHeight="1">
      <c r="A470" s="4"/>
      <c r="B470" s="4"/>
      <c r="C470" s="79"/>
      <c r="D470" s="79"/>
      <c r="E470" s="79"/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79"/>
      <c r="Q470" s="79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3.5" customHeight="1">
      <c r="A471" s="4"/>
      <c r="B471" s="4"/>
      <c r="C471" s="79"/>
      <c r="D471" s="79"/>
      <c r="E471" s="79"/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79"/>
      <c r="Q471" s="79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3.5" customHeight="1">
      <c r="A472" s="4"/>
      <c r="B472" s="4"/>
      <c r="C472" s="79"/>
      <c r="D472" s="79"/>
      <c r="E472" s="79"/>
      <c r="F472" s="79"/>
      <c r="G472" s="79"/>
      <c r="H472" s="79"/>
      <c r="I472" s="79"/>
      <c r="J472" s="79"/>
      <c r="K472" s="79"/>
      <c r="L472" s="79"/>
      <c r="M472" s="79"/>
      <c r="N472" s="79"/>
      <c r="O472" s="79"/>
      <c r="P472" s="79"/>
      <c r="Q472" s="79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3.5" customHeight="1">
      <c r="A473" s="4"/>
      <c r="B473" s="4"/>
      <c r="C473" s="79"/>
      <c r="D473" s="79"/>
      <c r="E473" s="79"/>
      <c r="F473" s="79"/>
      <c r="G473" s="79"/>
      <c r="H473" s="79"/>
      <c r="I473" s="79"/>
      <c r="J473" s="79"/>
      <c r="K473" s="79"/>
      <c r="L473" s="79"/>
      <c r="M473" s="79"/>
      <c r="N473" s="79"/>
      <c r="O473" s="79"/>
      <c r="P473" s="79"/>
      <c r="Q473" s="79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3.5" customHeight="1">
      <c r="A474" s="4"/>
      <c r="B474" s="4"/>
      <c r="C474" s="79"/>
      <c r="D474" s="79"/>
      <c r="E474" s="79"/>
      <c r="F474" s="79"/>
      <c r="G474" s="79"/>
      <c r="H474" s="79"/>
      <c r="I474" s="79"/>
      <c r="J474" s="79"/>
      <c r="K474" s="79"/>
      <c r="L474" s="79"/>
      <c r="M474" s="79"/>
      <c r="N474" s="79"/>
      <c r="O474" s="79"/>
      <c r="P474" s="79"/>
      <c r="Q474" s="79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3.5" customHeight="1">
      <c r="A475" s="4"/>
      <c r="B475" s="4"/>
      <c r="C475" s="79"/>
      <c r="D475" s="79"/>
      <c r="E475" s="79"/>
      <c r="F475" s="79"/>
      <c r="G475" s="79"/>
      <c r="H475" s="79"/>
      <c r="I475" s="79"/>
      <c r="J475" s="79"/>
      <c r="K475" s="79"/>
      <c r="L475" s="79"/>
      <c r="M475" s="79"/>
      <c r="N475" s="79"/>
      <c r="O475" s="79"/>
      <c r="P475" s="79"/>
      <c r="Q475" s="79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3.5" customHeight="1">
      <c r="A476" s="4"/>
      <c r="B476" s="4"/>
      <c r="C476" s="79"/>
      <c r="D476" s="79"/>
      <c r="E476" s="79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9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3.5" customHeight="1">
      <c r="A477" s="4"/>
      <c r="B477" s="4"/>
      <c r="C477" s="79"/>
      <c r="D477" s="79"/>
      <c r="E477" s="79"/>
      <c r="F477" s="79"/>
      <c r="G477" s="79"/>
      <c r="H477" s="79"/>
      <c r="I477" s="79"/>
      <c r="J477" s="79"/>
      <c r="K477" s="79"/>
      <c r="L477" s="79"/>
      <c r="M477" s="79"/>
      <c r="N477" s="79"/>
      <c r="O477" s="79"/>
      <c r="P477" s="79"/>
      <c r="Q477" s="79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3.5" customHeight="1">
      <c r="A478" s="4"/>
      <c r="B478" s="4"/>
      <c r="C478" s="79"/>
      <c r="D478" s="79"/>
      <c r="E478" s="79"/>
      <c r="F478" s="79"/>
      <c r="G478" s="79"/>
      <c r="H478" s="79"/>
      <c r="I478" s="79"/>
      <c r="J478" s="79"/>
      <c r="K478" s="79"/>
      <c r="L478" s="79"/>
      <c r="M478" s="79"/>
      <c r="N478" s="79"/>
      <c r="O478" s="79"/>
      <c r="P478" s="79"/>
      <c r="Q478" s="79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3.5" customHeight="1">
      <c r="A479" s="4"/>
      <c r="B479" s="4"/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79"/>
      <c r="N479" s="79"/>
      <c r="O479" s="79"/>
      <c r="P479" s="79"/>
      <c r="Q479" s="79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3.5" customHeight="1">
      <c r="A480" s="4"/>
      <c r="B480" s="4"/>
      <c r="C480" s="79"/>
      <c r="D480" s="79"/>
      <c r="E480" s="79"/>
      <c r="F480" s="79"/>
      <c r="G480" s="79"/>
      <c r="H480" s="79"/>
      <c r="I480" s="79"/>
      <c r="J480" s="79"/>
      <c r="K480" s="79"/>
      <c r="L480" s="79"/>
      <c r="M480" s="79"/>
      <c r="N480" s="79"/>
      <c r="O480" s="79"/>
      <c r="P480" s="79"/>
      <c r="Q480" s="79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3.5" customHeight="1">
      <c r="A481" s="4"/>
      <c r="B481" s="4"/>
      <c r="C481" s="79"/>
      <c r="D481" s="79"/>
      <c r="E481" s="79"/>
      <c r="F481" s="79"/>
      <c r="G481" s="79"/>
      <c r="H481" s="79"/>
      <c r="I481" s="79"/>
      <c r="J481" s="79"/>
      <c r="K481" s="79"/>
      <c r="L481" s="79"/>
      <c r="M481" s="79"/>
      <c r="N481" s="79"/>
      <c r="O481" s="79"/>
      <c r="P481" s="79"/>
      <c r="Q481" s="79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3.5" customHeight="1">
      <c r="A482" s="4"/>
      <c r="B482" s="4"/>
      <c r="C482" s="79"/>
      <c r="D482" s="79"/>
      <c r="E482" s="79"/>
      <c r="F482" s="79"/>
      <c r="G482" s="79"/>
      <c r="H482" s="79"/>
      <c r="I482" s="79"/>
      <c r="J482" s="79"/>
      <c r="K482" s="79"/>
      <c r="L482" s="79"/>
      <c r="M482" s="79"/>
      <c r="N482" s="79"/>
      <c r="O482" s="79"/>
      <c r="P482" s="79"/>
      <c r="Q482" s="79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3.5" customHeight="1">
      <c r="A483" s="4"/>
      <c r="B483" s="4"/>
      <c r="C483" s="79"/>
      <c r="D483" s="79"/>
      <c r="E483" s="79"/>
      <c r="F483" s="79"/>
      <c r="G483" s="79"/>
      <c r="H483" s="79"/>
      <c r="I483" s="79"/>
      <c r="J483" s="79"/>
      <c r="K483" s="79"/>
      <c r="L483" s="79"/>
      <c r="M483" s="79"/>
      <c r="N483" s="79"/>
      <c r="O483" s="79"/>
      <c r="P483" s="79"/>
      <c r="Q483" s="79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3.5" customHeight="1">
      <c r="A484" s="4"/>
      <c r="B484" s="4"/>
      <c r="C484" s="79"/>
      <c r="D484" s="79"/>
      <c r="E484" s="79"/>
      <c r="F484" s="79"/>
      <c r="G484" s="79"/>
      <c r="H484" s="79"/>
      <c r="I484" s="79"/>
      <c r="J484" s="79"/>
      <c r="K484" s="79"/>
      <c r="L484" s="79"/>
      <c r="M484" s="79"/>
      <c r="N484" s="79"/>
      <c r="O484" s="79"/>
      <c r="P484" s="79"/>
      <c r="Q484" s="79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3.5" customHeight="1">
      <c r="A485" s="4"/>
      <c r="B485" s="4"/>
      <c r="C485" s="79"/>
      <c r="D485" s="79"/>
      <c r="E485" s="79"/>
      <c r="F485" s="79"/>
      <c r="G485" s="79"/>
      <c r="H485" s="79"/>
      <c r="I485" s="79"/>
      <c r="J485" s="79"/>
      <c r="K485" s="79"/>
      <c r="L485" s="79"/>
      <c r="M485" s="79"/>
      <c r="N485" s="79"/>
      <c r="O485" s="79"/>
      <c r="P485" s="79"/>
      <c r="Q485" s="79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3.5" customHeight="1">
      <c r="A486" s="4"/>
      <c r="B486" s="4"/>
      <c r="C486" s="79"/>
      <c r="D486" s="79"/>
      <c r="E486" s="79"/>
      <c r="F486" s="79"/>
      <c r="G486" s="79"/>
      <c r="H486" s="79"/>
      <c r="I486" s="79"/>
      <c r="J486" s="79"/>
      <c r="K486" s="79"/>
      <c r="L486" s="79"/>
      <c r="M486" s="79"/>
      <c r="N486" s="79"/>
      <c r="O486" s="79"/>
      <c r="P486" s="79"/>
      <c r="Q486" s="79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3.5" customHeight="1">
      <c r="A487" s="4"/>
      <c r="B487" s="4"/>
      <c r="C487" s="79"/>
      <c r="D487" s="79"/>
      <c r="E487" s="79"/>
      <c r="F487" s="79"/>
      <c r="G487" s="79"/>
      <c r="H487" s="79"/>
      <c r="I487" s="79"/>
      <c r="J487" s="79"/>
      <c r="K487" s="79"/>
      <c r="L487" s="79"/>
      <c r="M487" s="79"/>
      <c r="N487" s="79"/>
      <c r="O487" s="79"/>
      <c r="P487" s="79"/>
      <c r="Q487" s="79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3.5" customHeight="1">
      <c r="A488" s="4"/>
      <c r="B488" s="4"/>
      <c r="C488" s="79"/>
      <c r="D488" s="79"/>
      <c r="E488" s="79"/>
      <c r="F488" s="79"/>
      <c r="G488" s="79"/>
      <c r="H488" s="79"/>
      <c r="I488" s="79"/>
      <c r="J488" s="79"/>
      <c r="K488" s="79"/>
      <c r="L488" s="79"/>
      <c r="M488" s="79"/>
      <c r="N488" s="79"/>
      <c r="O488" s="79"/>
      <c r="P488" s="79"/>
      <c r="Q488" s="79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3.5" customHeight="1">
      <c r="A489" s="4"/>
      <c r="B489" s="4"/>
      <c r="C489" s="79"/>
      <c r="D489" s="79"/>
      <c r="E489" s="79"/>
      <c r="F489" s="79"/>
      <c r="G489" s="79"/>
      <c r="H489" s="79"/>
      <c r="I489" s="79"/>
      <c r="J489" s="79"/>
      <c r="K489" s="79"/>
      <c r="L489" s="79"/>
      <c r="M489" s="79"/>
      <c r="N489" s="79"/>
      <c r="O489" s="79"/>
      <c r="P489" s="79"/>
      <c r="Q489" s="79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3.5" customHeight="1">
      <c r="A490" s="4"/>
      <c r="B490" s="4"/>
      <c r="C490" s="79"/>
      <c r="D490" s="79"/>
      <c r="E490" s="79"/>
      <c r="F490" s="79"/>
      <c r="G490" s="79"/>
      <c r="H490" s="79"/>
      <c r="I490" s="79"/>
      <c r="J490" s="79"/>
      <c r="K490" s="79"/>
      <c r="L490" s="79"/>
      <c r="M490" s="79"/>
      <c r="N490" s="79"/>
      <c r="O490" s="79"/>
      <c r="P490" s="79"/>
      <c r="Q490" s="79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3.5" customHeight="1">
      <c r="A491" s="4"/>
      <c r="B491" s="4"/>
      <c r="C491" s="79"/>
      <c r="D491" s="79"/>
      <c r="E491" s="79"/>
      <c r="F491" s="79"/>
      <c r="G491" s="79"/>
      <c r="H491" s="79"/>
      <c r="I491" s="79"/>
      <c r="J491" s="79"/>
      <c r="K491" s="79"/>
      <c r="L491" s="79"/>
      <c r="M491" s="79"/>
      <c r="N491" s="79"/>
      <c r="O491" s="79"/>
      <c r="P491" s="79"/>
      <c r="Q491" s="79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3.5" customHeight="1">
      <c r="A492" s="4"/>
      <c r="B492" s="4"/>
      <c r="C492" s="79"/>
      <c r="D492" s="79"/>
      <c r="E492" s="79"/>
      <c r="F492" s="79"/>
      <c r="G492" s="79"/>
      <c r="H492" s="79"/>
      <c r="I492" s="79"/>
      <c r="J492" s="79"/>
      <c r="K492" s="79"/>
      <c r="L492" s="79"/>
      <c r="M492" s="79"/>
      <c r="N492" s="79"/>
      <c r="O492" s="79"/>
      <c r="P492" s="79"/>
      <c r="Q492" s="79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3.5" customHeight="1">
      <c r="A493" s="4"/>
      <c r="B493" s="4"/>
      <c r="C493" s="79"/>
      <c r="D493" s="79"/>
      <c r="E493" s="79"/>
      <c r="F493" s="79"/>
      <c r="G493" s="79"/>
      <c r="H493" s="79"/>
      <c r="I493" s="79"/>
      <c r="J493" s="79"/>
      <c r="K493" s="79"/>
      <c r="L493" s="79"/>
      <c r="M493" s="79"/>
      <c r="N493" s="79"/>
      <c r="O493" s="79"/>
      <c r="P493" s="79"/>
      <c r="Q493" s="79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3.5" customHeight="1">
      <c r="A494" s="4"/>
      <c r="B494" s="4"/>
      <c r="C494" s="79"/>
      <c r="D494" s="79"/>
      <c r="E494" s="79"/>
      <c r="F494" s="79"/>
      <c r="G494" s="79"/>
      <c r="H494" s="79"/>
      <c r="I494" s="79"/>
      <c r="J494" s="79"/>
      <c r="K494" s="79"/>
      <c r="L494" s="79"/>
      <c r="M494" s="79"/>
      <c r="N494" s="79"/>
      <c r="O494" s="79"/>
      <c r="P494" s="79"/>
      <c r="Q494" s="79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3.5" customHeight="1">
      <c r="A495" s="4"/>
      <c r="B495" s="4"/>
      <c r="C495" s="79"/>
      <c r="D495" s="79"/>
      <c r="E495" s="79"/>
      <c r="F495" s="79"/>
      <c r="G495" s="79"/>
      <c r="H495" s="79"/>
      <c r="I495" s="79"/>
      <c r="J495" s="79"/>
      <c r="K495" s="79"/>
      <c r="L495" s="79"/>
      <c r="M495" s="79"/>
      <c r="N495" s="79"/>
      <c r="O495" s="79"/>
      <c r="P495" s="79"/>
      <c r="Q495" s="79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3.5" customHeight="1">
      <c r="A496" s="4"/>
      <c r="B496" s="4"/>
      <c r="C496" s="79"/>
      <c r="D496" s="79"/>
      <c r="E496" s="79"/>
      <c r="F496" s="79"/>
      <c r="G496" s="79"/>
      <c r="H496" s="79"/>
      <c r="I496" s="79"/>
      <c r="J496" s="79"/>
      <c r="K496" s="79"/>
      <c r="L496" s="79"/>
      <c r="M496" s="79"/>
      <c r="N496" s="79"/>
      <c r="O496" s="79"/>
      <c r="P496" s="79"/>
      <c r="Q496" s="79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3.5" customHeight="1">
      <c r="A497" s="4"/>
      <c r="B497" s="4"/>
      <c r="C497" s="79"/>
      <c r="D497" s="79"/>
      <c r="E497" s="79"/>
      <c r="F497" s="79"/>
      <c r="G497" s="79"/>
      <c r="H497" s="79"/>
      <c r="I497" s="79"/>
      <c r="J497" s="79"/>
      <c r="K497" s="79"/>
      <c r="L497" s="79"/>
      <c r="M497" s="79"/>
      <c r="N497" s="79"/>
      <c r="O497" s="79"/>
      <c r="P497" s="79"/>
      <c r="Q497" s="79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3.5" customHeight="1">
      <c r="A498" s="4"/>
      <c r="B498" s="4"/>
      <c r="C498" s="79"/>
      <c r="D498" s="79"/>
      <c r="E498" s="79"/>
      <c r="F498" s="79"/>
      <c r="G498" s="79"/>
      <c r="H498" s="79"/>
      <c r="I498" s="79"/>
      <c r="J498" s="79"/>
      <c r="K498" s="79"/>
      <c r="L498" s="79"/>
      <c r="M498" s="79"/>
      <c r="N498" s="79"/>
      <c r="O498" s="79"/>
      <c r="P498" s="79"/>
      <c r="Q498" s="79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3.5" customHeight="1">
      <c r="A499" s="4"/>
      <c r="B499" s="4"/>
      <c r="C499" s="79"/>
      <c r="D499" s="79"/>
      <c r="E499" s="79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79"/>
      <c r="Q499" s="79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3.5" customHeight="1">
      <c r="A500" s="4"/>
      <c r="B500" s="4"/>
      <c r="C500" s="79"/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79"/>
      <c r="O500" s="79"/>
      <c r="P500" s="79"/>
      <c r="Q500" s="79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3.5" customHeight="1">
      <c r="A501" s="4"/>
      <c r="B501" s="4"/>
      <c r="C501" s="79"/>
      <c r="D501" s="79"/>
      <c r="E501" s="79"/>
      <c r="F501" s="79"/>
      <c r="G501" s="79"/>
      <c r="H501" s="79"/>
      <c r="I501" s="79"/>
      <c r="J501" s="79"/>
      <c r="K501" s="79"/>
      <c r="L501" s="79"/>
      <c r="M501" s="79"/>
      <c r="N501" s="79"/>
      <c r="O501" s="79"/>
      <c r="P501" s="79"/>
      <c r="Q501" s="79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3.5" customHeight="1">
      <c r="A502" s="4"/>
      <c r="B502" s="4"/>
      <c r="C502" s="79"/>
      <c r="D502" s="79"/>
      <c r="E502" s="79"/>
      <c r="F502" s="79"/>
      <c r="G502" s="79"/>
      <c r="H502" s="79"/>
      <c r="I502" s="79"/>
      <c r="J502" s="79"/>
      <c r="K502" s="79"/>
      <c r="L502" s="79"/>
      <c r="M502" s="79"/>
      <c r="N502" s="79"/>
      <c r="O502" s="79"/>
      <c r="P502" s="79"/>
      <c r="Q502" s="79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3.5" customHeight="1">
      <c r="A503" s="4"/>
      <c r="B503" s="4"/>
      <c r="C503" s="79"/>
      <c r="D503" s="79"/>
      <c r="E503" s="79"/>
      <c r="F503" s="79"/>
      <c r="G503" s="79"/>
      <c r="H503" s="79"/>
      <c r="I503" s="79"/>
      <c r="J503" s="79"/>
      <c r="K503" s="79"/>
      <c r="L503" s="79"/>
      <c r="M503" s="79"/>
      <c r="N503" s="79"/>
      <c r="O503" s="79"/>
      <c r="P503" s="79"/>
      <c r="Q503" s="79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3.5" customHeight="1">
      <c r="A504" s="4"/>
      <c r="B504" s="4"/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3.5" customHeight="1">
      <c r="A505" s="4"/>
      <c r="B505" s="4"/>
      <c r="C505" s="79"/>
      <c r="D505" s="79"/>
      <c r="E505" s="79"/>
      <c r="F505" s="79"/>
      <c r="G505" s="79"/>
      <c r="H505" s="79"/>
      <c r="I505" s="79"/>
      <c r="J505" s="79"/>
      <c r="K505" s="79"/>
      <c r="L505" s="79"/>
      <c r="M505" s="79"/>
      <c r="N505" s="79"/>
      <c r="O505" s="79"/>
      <c r="P505" s="79"/>
      <c r="Q505" s="79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3.5" customHeight="1">
      <c r="A506" s="4"/>
      <c r="B506" s="4"/>
      <c r="C506" s="79"/>
      <c r="D506" s="79"/>
      <c r="E506" s="79"/>
      <c r="F506" s="79"/>
      <c r="G506" s="79"/>
      <c r="H506" s="79"/>
      <c r="I506" s="79"/>
      <c r="J506" s="79"/>
      <c r="K506" s="79"/>
      <c r="L506" s="79"/>
      <c r="M506" s="79"/>
      <c r="N506" s="79"/>
      <c r="O506" s="79"/>
      <c r="P506" s="79"/>
      <c r="Q506" s="79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3.5" customHeight="1">
      <c r="A507" s="4"/>
      <c r="B507" s="4"/>
      <c r="C507" s="79"/>
      <c r="D507" s="79"/>
      <c r="E507" s="79"/>
      <c r="F507" s="79"/>
      <c r="G507" s="79"/>
      <c r="H507" s="79"/>
      <c r="I507" s="79"/>
      <c r="J507" s="79"/>
      <c r="K507" s="79"/>
      <c r="L507" s="79"/>
      <c r="M507" s="79"/>
      <c r="N507" s="79"/>
      <c r="O507" s="79"/>
      <c r="P507" s="79"/>
      <c r="Q507" s="79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3.5" customHeight="1">
      <c r="A508" s="4"/>
      <c r="B508" s="4"/>
      <c r="C508" s="79"/>
      <c r="D508" s="79"/>
      <c r="E508" s="79"/>
      <c r="F508" s="79"/>
      <c r="G508" s="79"/>
      <c r="H508" s="79"/>
      <c r="I508" s="79"/>
      <c r="J508" s="79"/>
      <c r="K508" s="79"/>
      <c r="L508" s="79"/>
      <c r="M508" s="79"/>
      <c r="N508" s="79"/>
      <c r="O508" s="79"/>
      <c r="P508" s="79"/>
      <c r="Q508" s="79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3.5" customHeight="1">
      <c r="A509" s="4"/>
      <c r="B509" s="4"/>
      <c r="C509" s="79"/>
      <c r="D509" s="79"/>
      <c r="E509" s="79"/>
      <c r="F509" s="79"/>
      <c r="G509" s="79"/>
      <c r="H509" s="79"/>
      <c r="I509" s="79"/>
      <c r="J509" s="79"/>
      <c r="K509" s="79"/>
      <c r="L509" s="79"/>
      <c r="M509" s="79"/>
      <c r="N509" s="79"/>
      <c r="O509" s="79"/>
      <c r="P509" s="79"/>
      <c r="Q509" s="79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3.5" customHeight="1">
      <c r="A510" s="4"/>
      <c r="B510" s="4"/>
      <c r="C510" s="79"/>
      <c r="D510" s="79"/>
      <c r="E510" s="79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3.5" customHeight="1">
      <c r="A511" s="4"/>
      <c r="B511" s="4"/>
      <c r="C511" s="79"/>
      <c r="D511" s="79"/>
      <c r="E511" s="79"/>
      <c r="F511" s="79"/>
      <c r="G511" s="79"/>
      <c r="H511" s="79"/>
      <c r="I511" s="79"/>
      <c r="J511" s="79"/>
      <c r="K511" s="79"/>
      <c r="L511" s="79"/>
      <c r="M511" s="79"/>
      <c r="N511" s="79"/>
      <c r="O511" s="79"/>
      <c r="P511" s="79"/>
      <c r="Q511" s="79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3.5" customHeight="1">
      <c r="A512" s="4"/>
      <c r="B512" s="4"/>
      <c r="C512" s="79"/>
      <c r="D512" s="79"/>
      <c r="E512" s="79"/>
      <c r="F512" s="79"/>
      <c r="G512" s="79"/>
      <c r="H512" s="79"/>
      <c r="I512" s="79"/>
      <c r="J512" s="79"/>
      <c r="K512" s="79"/>
      <c r="L512" s="79"/>
      <c r="M512" s="79"/>
      <c r="N512" s="79"/>
      <c r="O512" s="79"/>
      <c r="P512" s="79"/>
      <c r="Q512" s="79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3.5" customHeight="1">
      <c r="A513" s="4"/>
      <c r="B513" s="4"/>
      <c r="C513" s="79"/>
      <c r="D513" s="79"/>
      <c r="E513" s="79"/>
      <c r="F513" s="79"/>
      <c r="G513" s="79"/>
      <c r="H513" s="79"/>
      <c r="I513" s="79"/>
      <c r="J513" s="79"/>
      <c r="K513" s="79"/>
      <c r="L513" s="79"/>
      <c r="M513" s="79"/>
      <c r="N513" s="79"/>
      <c r="O513" s="79"/>
      <c r="P513" s="79"/>
      <c r="Q513" s="79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3.5" customHeight="1">
      <c r="A514" s="4"/>
      <c r="B514" s="4"/>
      <c r="C514" s="79"/>
      <c r="D514" s="79"/>
      <c r="E514" s="79"/>
      <c r="F514" s="79"/>
      <c r="G514" s="79"/>
      <c r="H514" s="79"/>
      <c r="I514" s="79"/>
      <c r="J514" s="79"/>
      <c r="K514" s="79"/>
      <c r="L514" s="79"/>
      <c r="M514" s="79"/>
      <c r="N514" s="79"/>
      <c r="O514" s="79"/>
      <c r="P514" s="79"/>
      <c r="Q514" s="79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3.5" customHeight="1">
      <c r="A515" s="4"/>
      <c r="B515" s="4"/>
      <c r="C515" s="79"/>
      <c r="D515" s="79"/>
      <c r="E515" s="79"/>
      <c r="F515" s="79"/>
      <c r="G515" s="79"/>
      <c r="H515" s="79"/>
      <c r="I515" s="79"/>
      <c r="J515" s="79"/>
      <c r="K515" s="79"/>
      <c r="L515" s="79"/>
      <c r="M515" s="79"/>
      <c r="N515" s="79"/>
      <c r="O515" s="79"/>
      <c r="P515" s="79"/>
      <c r="Q515" s="79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3.5" customHeight="1">
      <c r="A516" s="4"/>
      <c r="B516" s="4"/>
      <c r="C516" s="79"/>
      <c r="D516" s="79"/>
      <c r="E516" s="79"/>
      <c r="F516" s="79"/>
      <c r="G516" s="79"/>
      <c r="H516" s="79"/>
      <c r="I516" s="79"/>
      <c r="J516" s="79"/>
      <c r="K516" s="79"/>
      <c r="L516" s="79"/>
      <c r="M516" s="79"/>
      <c r="N516" s="79"/>
      <c r="O516" s="79"/>
      <c r="P516" s="79"/>
      <c r="Q516" s="79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3.5" customHeight="1">
      <c r="A517" s="4"/>
      <c r="B517" s="4"/>
      <c r="C517" s="79"/>
      <c r="D517" s="79"/>
      <c r="E517" s="79"/>
      <c r="F517" s="79"/>
      <c r="G517" s="79"/>
      <c r="H517" s="79"/>
      <c r="I517" s="79"/>
      <c r="J517" s="79"/>
      <c r="K517" s="79"/>
      <c r="L517" s="79"/>
      <c r="M517" s="79"/>
      <c r="N517" s="79"/>
      <c r="O517" s="79"/>
      <c r="P517" s="79"/>
      <c r="Q517" s="79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3.5" customHeight="1">
      <c r="A518" s="4"/>
      <c r="B518" s="4"/>
      <c r="C518" s="79"/>
      <c r="D518" s="79"/>
      <c r="E518" s="79"/>
      <c r="F518" s="79"/>
      <c r="G518" s="79"/>
      <c r="H518" s="79"/>
      <c r="I518" s="79"/>
      <c r="J518" s="79"/>
      <c r="K518" s="79"/>
      <c r="L518" s="79"/>
      <c r="M518" s="79"/>
      <c r="N518" s="79"/>
      <c r="O518" s="79"/>
      <c r="P518" s="79"/>
      <c r="Q518" s="79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3.5" customHeight="1">
      <c r="A519" s="4"/>
      <c r="B519" s="4"/>
      <c r="C519" s="79"/>
      <c r="D519" s="79"/>
      <c r="E519" s="79"/>
      <c r="F519" s="79"/>
      <c r="G519" s="79"/>
      <c r="H519" s="79"/>
      <c r="I519" s="79"/>
      <c r="J519" s="79"/>
      <c r="K519" s="79"/>
      <c r="L519" s="79"/>
      <c r="M519" s="79"/>
      <c r="N519" s="79"/>
      <c r="O519" s="79"/>
      <c r="P519" s="79"/>
      <c r="Q519" s="79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3.5" customHeight="1">
      <c r="A520" s="4"/>
      <c r="B520" s="4"/>
      <c r="C520" s="79"/>
      <c r="D520" s="79"/>
      <c r="E520" s="79"/>
      <c r="F520" s="79"/>
      <c r="G520" s="79"/>
      <c r="H520" s="79"/>
      <c r="I520" s="79"/>
      <c r="J520" s="79"/>
      <c r="K520" s="79"/>
      <c r="L520" s="79"/>
      <c r="M520" s="79"/>
      <c r="N520" s="79"/>
      <c r="O520" s="79"/>
      <c r="P520" s="79"/>
      <c r="Q520" s="79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3.5" customHeight="1">
      <c r="A521" s="4"/>
      <c r="B521" s="4"/>
      <c r="C521" s="79"/>
      <c r="D521" s="79"/>
      <c r="E521" s="79"/>
      <c r="F521" s="79"/>
      <c r="G521" s="79"/>
      <c r="H521" s="79"/>
      <c r="I521" s="79"/>
      <c r="J521" s="79"/>
      <c r="K521" s="79"/>
      <c r="L521" s="79"/>
      <c r="M521" s="79"/>
      <c r="N521" s="79"/>
      <c r="O521" s="79"/>
      <c r="P521" s="79"/>
      <c r="Q521" s="79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3.5" customHeight="1">
      <c r="A522" s="4"/>
      <c r="B522" s="4"/>
      <c r="C522" s="79"/>
      <c r="D522" s="79"/>
      <c r="E522" s="79"/>
      <c r="F522" s="79"/>
      <c r="G522" s="79"/>
      <c r="H522" s="79"/>
      <c r="I522" s="79"/>
      <c r="J522" s="79"/>
      <c r="K522" s="79"/>
      <c r="L522" s="79"/>
      <c r="M522" s="79"/>
      <c r="N522" s="79"/>
      <c r="O522" s="79"/>
      <c r="P522" s="79"/>
      <c r="Q522" s="79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3.5" customHeight="1">
      <c r="A523" s="4"/>
      <c r="B523" s="4"/>
      <c r="C523" s="79"/>
      <c r="D523" s="79"/>
      <c r="E523" s="79"/>
      <c r="F523" s="79"/>
      <c r="G523" s="79"/>
      <c r="H523" s="79"/>
      <c r="I523" s="79"/>
      <c r="J523" s="79"/>
      <c r="K523" s="79"/>
      <c r="L523" s="79"/>
      <c r="M523" s="79"/>
      <c r="N523" s="79"/>
      <c r="O523" s="79"/>
      <c r="P523" s="79"/>
      <c r="Q523" s="79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3.5" customHeight="1">
      <c r="A524" s="4"/>
      <c r="B524" s="4"/>
      <c r="C524" s="79"/>
      <c r="D524" s="79"/>
      <c r="E524" s="79"/>
      <c r="F524" s="79"/>
      <c r="G524" s="79"/>
      <c r="H524" s="79"/>
      <c r="I524" s="79"/>
      <c r="J524" s="79"/>
      <c r="K524" s="79"/>
      <c r="L524" s="79"/>
      <c r="M524" s="79"/>
      <c r="N524" s="79"/>
      <c r="O524" s="79"/>
      <c r="P524" s="79"/>
      <c r="Q524" s="79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3.5" customHeight="1">
      <c r="A525" s="4"/>
      <c r="B525" s="4"/>
      <c r="C525" s="79"/>
      <c r="D525" s="79"/>
      <c r="E525" s="79"/>
      <c r="F525" s="79"/>
      <c r="G525" s="79"/>
      <c r="H525" s="79"/>
      <c r="I525" s="79"/>
      <c r="J525" s="79"/>
      <c r="K525" s="79"/>
      <c r="L525" s="79"/>
      <c r="M525" s="79"/>
      <c r="N525" s="79"/>
      <c r="O525" s="79"/>
      <c r="P525" s="79"/>
      <c r="Q525" s="79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3.5" customHeight="1">
      <c r="A526" s="4"/>
      <c r="B526" s="4"/>
      <c r="C526" s="79"/>
      <c r="D526" s="79"/>
      <c r="E526" s="79"/>
      <c r="F526" s="79"/>
      <c r="G526" s="79"/>
      <c r="H526" s="79"/>
      <c r="I526" s="79"/>
      <c r="J526" s="79"/>
      <c r="K526" s="79"/>
      <c r="L526" s="79"/>
      <c r="M526" s="79"/>
      <c r="N526" s="79"/>
      <c r="O526" s="79"/>
      <c r="P526" s="79"/>
      <c r="Q526" s="79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3.5" customHeight="1">
      <c r="A527" s="4"/>
      <c r="B527" s="4"/>
      <c r="C527" s="79"/>
      <c r="D527" s="79"/>
      <c r="E527" s="79"/>
      <c r="F527" s="79"/>
      <c r="G527" s="79"/>
      <c r="H527" s="79"/>
      <c r="I527" s="79"/>
      <c r="J527" s="79"/>
      <c r="K527" s="79"/>
      <c r="L527" s="79"/>
      <c r="M527" s="79"/>
      <c r="N527" s="79"/>
      <c r="O527" s="79"/>
      <c r="P527" s="79"/>
      <c r="Q527" s="79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3.5" customHeight="1">
      <c r="A528" s="4"/>
      <c r="B528" s="4"/>
      <c r="C528" s="79"/>
      <c r="D528" s="79"/>
      <c r="E528" s="79"/>
      <c r="F528" s="79"/>
      <c r="G528" s="79"/>
      <c r="H528" s="79"/>
      <c r="I528" s="79"/>
      <c r="J528" s="79"/>
      <c r="K528" s="79"/>
      <c r="L528" s="79"/>
      <c r="M528" s="79"/>
      <c r="N528" s="79"/>
      <c r="O528" s="79"/>
      <c r="P528" s="79"/>
      <c r="Q528" s="79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3.5" customHeight="1">
      <c r="A529" s="4"/>
      <c r="B529" s="4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  <c r="O529" s="79"/>
      <c r="P529" s="79"/>
      <c r="Q529" s="79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3.5" customHeight="1">
      <c r="A530" s="4"/>
      <c r="B530" s="4"/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  <c r="O530" s="79"/>
      <c r="P530" s="79"/>
      <c r="Q530" s="79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3.5" customHeight="1">
      <c r="A531" s="4"/>
      <c r="B531" s="4"/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  <c r="O531" s="79"/>
      <c r="P531" s="79"/>
      <c r="Q531" s="79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3.5" customHeight="1">
      <c r="A532" s="4"/>
      <c r="B532" s="4"/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  <c r="O532" s="79"/>
      <c r="P532" s="79"/>
      <c r="Q532" s="79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3.5" customHeight="1">
      <c r="A533" s="4"/>
      <c r="B533" s="4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  <c r="O533" s="79"/>
      <c r="P533" s="79"/>
      <c r="Q533" s="79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3.5" customHeight="1">
      <c r="A534" s="4"/>
      <c r="B534" s="4"/>
      <c r="C534" s="79"/>
      <c r="D534" s="79"/>
      <c r="E534" s="79"/>
      <c r="F534" s="79"/>
      <c r="G534" s="79"/>
      <c r="H534" s="79"/>
      <c r="I534" s="79"/>
      <c r="J534" s="79"/>
      <c r="K534" s="79"/>
      <c r="L534" s="79"/>
      <c r="M534" s="79"/>
      <c r="N534" s="79"/>
      <c r="O534" s="79"/>
      <c r="P534" s="79"/>
      <c r="Q534" s="79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3.5" customHeight="1">
      <c r="A535" s="4"/>
      <c r="B535" s="4"/>
      <c r="C535" s="79"/>
      <c r="D535" s="79"/>
      <c r="E535" s="79"/>
      <c r="F535" s="79"/>
      <c r="G535" s="79"/>
      <c r="H535" s="79"/>
      <c r="I535" s="79"/>
      <c r="J535" s="79"/>
      <c r="K535" s="79"/>
      <c r="L535" s="79"/>
      <c r="M535" s="79"/>
      <c r="N535" s="79"/>
      <c r="O535" s="79"/>
      <c r="P535" s="79"/>
      <c r="Q535" s="79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3.5" customHeight="1">
      <c r="A536" s="4"/>
      <c r="B536" s="4"/>
      <c r="C536" s="79"/>
      <c r="D536" s="79"/>
      <c r="E536" s="79"/>
      <c r="F536" s="79"/>
      <c r="G536" s="79"/>
      <c r="H536" s="79"/>
      <c r="I536" s="79"/>
      <c r="J536" s="79"/>
      <c r="K536" s="79"/>
      <c r="L536" s="79"/>
      <c r="M536" s="79"/>
      <c r="N536" s="79"/>
      <c r="O536" s="79"/>
      <c r="P536" s="79"/>
      <c r="Q536" s="79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3.5" customHeight="1">
      <c r="A537" s="4"/>
      <c r="B537" s="4"/>
      <c r="C537" s="79"/>
      <c r="D537" s="79"/>
      <c r="E537" s="79"/>
      <c r="F537" s="79"/>
      <c r="G537" s="79"/>
      <c r="H537" s="79"/>
      <c r="I537" s="79"/>
      <c r="J537" s="79"/>
      <c r="K537" s="79"/>
      <c r="L537" s="79"/>
      <c r="M537" s="79"/>
      <c r="N537" s="79"/>
      <c r="O537" s="79"/>
      <c r="P537" s="79"/>
      <c r="Q537" s="79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3.5" customHeight="1">
      <c r="A538" s="4"/>
      <c r="B538" s="4"/>
      <c r="C538" s="79"/>
      <c r="D538" s="79"/>
      <c r="E538" s="79"/>
      <c r="F538" s="79"/>
      <c r="G538" s="79"/>
      <c r="H538" s="79"/>
      <c r="I538" s="79"/>
      <c r="J538" s="79"/>
      <c r="K538" s="79"/>
      <c r="L538" s="79"/>
      <c r="M538" s="79"/>
      <c r="N538" s="79"/>
      <c r="O538" s="79"/>
      <c r="P538" s="79"/>
      <c r="Q538" s="79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3.5" customHeight="1">
      <c r="A539" s="4"/>
      <c r="B539" s="4"/>
      <c r="C539" s="79"/>
      <c r="D539" s="79"/>
      <c r="E539" s="79"/>
      <c r="F539" s="79"/>
      <c r="G539" s="79"/>
      <c r="H539" s="79"/>
      <c r="I539" s="79"/>
      <c r="J539" s="79"/>
      <c r="K539" s="79"/>
      <c r="L539" s="79"/>
      <c r="M539" s="79"/>
      <c r="N539" s="79"/>
      <c r="O539" s="79"/>
      <c r="P539" s="79"/>
      <c r="Q539" s="79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3.5" customHeight="1">
      <c r="A540" s="4"/>
      <c r="B540" s="4"/>
      <c r="C540" s="79"/>
      <c r="D540" s="79"/>
      <c r="E540" s="79"/>
      <c r="F540" s="79"/>
      <c r="G540" s="79"/>
      <c r="H540" s="79"/>
      <c r="I540" s="79"/>
      <c r="J540" s="79"/>
      <c r="K540" s="79"/>
      <c r="L540" s="79"/>
      <c r="M540" s="79"/>
      <c r="N540" s="79"/>
      <c r="O540" s="79"/>
      <c r="P540" s="79"/>
      <c r="Q540" s="79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3.5" customHeight="1">
      <c r="A541" s="4"/>
      <c r="B541" s="4"/>
      <c r="C541" s="79"/>
      <c r="D541" s="79"/>
      <c r="E541" s="79"/>
      <c r="F541" s="79"/>
      <c r="G541" s="79"/>
      <c r="H541" s="79"/>
      <c r="I541" s="79"/>
      <c r="J541" s="79"/>
      <c r="K541" s="79"/>
      <c r="L541" s="79"/>
      <c r="M541" s="79"/>
      <c r="N541" s="79"/>
      <c r="O541" s="79"/>
      <c r="P541" s="79"/>
      <c r="Q541" s="79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3.5" customHeight="1">
      <c r="A542" s="4"/>
      <c r="B542" s="4"/>
      <c r="C542" s="79"/>
      <c r="D542" s="79"/>
      <c r="E542" s="79"/>
      <c r="F542" s="79"/>
      <c r="G542" s="79"/>
      <c r="H542" s="79"/>
      <c r="I542" s="79"/>
      <c r="J542" s="79"/>
      <c r="K542" s="79"/>
      <c r="L542" s="79"/>
      <c r="M542" s="79"/>
      <c r="N542" s="79"/>
      <c r="O542" s="79"/>
      <c r="P542" s="79"/>
      <c r="Q542" s="79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3.5" customHeight="1">
      <c r="A543" s="4"/>
      <c r="B543" s="4"/>
      <c r="C543" s="79"/>
      <c r="D543" s="79"/>
      <c r="E543" s="79"/>
      <c r="F543" s="79"/>
      <c r="G543" s="79"/>
      <c r="H543" s="79"/>
      <c r="I543" s="79"/>
      <c r="J543" s="79"/>
      <c r="K543" s="79"/>
      <c r="L543" s="79"/>
      <c r="M543" s="79"/>
      <c r="N543" s="79"/>
      <c r="O543" s="79"/>
      <c r="P543" s="79"/>
      <c r="Q543" s="79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3.5" customHeight="1">
      <c r="A544" s="4"/>
      <c r="B544" s="4"/>
      <c r="C544" s="79"/>
      <c r="D544" s="79"/>
      <c r="E544" s="79"/>
      <c r="F544" s="79"/>
      <c r="G544" s="79"/>
      <c r="H544" s="79"/>
      <c r="I544" s="79"/>
      <c r="J544" s="79"/>
      <c r="K544" s="79"/>
      <c r="L544" s="79"/>
      <c r="M544" s="79"/>
      <c r="N544" s="79"/>
      <c r="O544" s="79"/>
      <c r="P544" s="79"/>
      <c r="Q544" s="79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3.5" customHeight="1">
      <c r="A545" s="4"/>
      <c r="B545" s="4"/>
      <c r="C545" s="79"/>
      <c r="D545" s="79"/>
      <c r="E545" s="79"/>
      <c r="F545" s="79"/>
      <c r="G545" s="79"/>
      <c r="H545" s="79"/>
      <c r="I545" s="79"/>
      <c r="J545" s="79"/>
      <c r="K545" s="79"/>
      <c r="L545" s="79"/>
      <c r="M545" s="79"/>
      <c r="N545" s="79"/>
      <c r="O545" s="79"/>
      <c r="P545" s="79"/>
      <c r="Q545" s="79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3.5" customHeight="1">
      <c r="A546" s="4"/>
      <c r="B546" s="4"/>
      <c r="C546" s="79"/>
      <c r="D546" s="79"/>
      <c r="E546" s="79"/>
      <c r="F546" s="79"/>
      <c r="G546" s="79"/>
      <c r="H546" s="79"/>
      <c r="I546" s="79"/>
      <c r="J546" s="79"/>
      <c r="K546" s="79"/>
      <c r="L546" s="79"/>
      <c r="M546" s="79"/>
      <c r="N546" s="79"/>
      <c r="O546" s="79"/>
      <c r="P546" s="79"/>
      <c r="Q546" s="79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3.5" customHeight="1">
      <c r="A547" s="4"/>
      <c r="B547" s="4"/>
      <c r="C547" s="79"/>
      <c r="D547" s="79"/>
      <c r="E547" s="79"/>
      <c r="F547" s="79"/>
      <c r="G547" s="79"/>
      <c r="H547" s="79"/>
      <c r="I547" s="79"/>
      <c r="J547" s="79"/>
      <c r="K547" s="79"/>
      <c r="L547" s="79"/>
      <c r="M547" s="79"/>
      <c r="N547" s="79"/>
      <c r="O547" s="79"/>
      <c r="P547" s="79"/>
      <c r="Q547" s="79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3.5" customHeight="1">
      <c r="A548" s="4"/>
      <c r="B548" s="4"/>
      <c r="C548" s="79"/>
      <c r="D548" s="79"/>
      <c r="E548" s="79"/>
      <c r="F548" s="79"/>
      <c r="G548" s="79"/>
      <c r="H548" s="79"/>
      <c r="I548" s="79"/>
      <c r="J548" s="79"/>
      <c r="K548" s="79"/>
      <c r="L548" s="79"/>
      <c r="M548" s="79"/>
      <c r="N548" s="79"/>
      <c r="O548" s="79"/>
      <c r="P548" s="79"/>
      <c r="Q548" s="79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3.5" customHeight="1">
      <c r="A549" s="4"/>
      <c r="B549" s="4"/>
      <c r="C549" s="79"/>
      <c r="D549" s="79"/>
      <c r="E549" s="79"/>
      <c r="F549" s="79"/>
      <c r="G549" s="79"/>
      <c r="H549" s="79"/>
      <c r="I549" s="79"/>
      <c r="J549" s="79"/>
      <c r="K549" s="79"/>
      <c r="L549" s="79"/>
      <c r="M549" s="79"/>
      <c r="N549" s="79"/>
      <c r="O549" s="79"/>
      <c r="P549" s="79"/>
      <c r="Q549" s="79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3.5" customHeight="1">
      <c r="A550" s="4"/>
      <c r="B550" s="4"/>
      <c r="C550" s="79"/>
      <c r="D550" s="79"/>
      <c r="E550" s="79"/>
      <c r="F550" s="79"/>
      <c r="G550" s="79"/>
      <c r="H550" s="79"/>
      <c r="I550" s="79"/>
      <c r="J550" s="79"/>
      <c r="K550" s="79"/>
      <c r="L550" s="79"/>
      <c r="M550" s="79"/>
      <c r="N550" s="79"/>
      <c r="O550" s="79"/>
      <c r="P550" s="79"/>
      <c r="Q550" s="79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3.5" customHeight="1">
      <c r="A551" s="4"/>
      <c r="B551" s="4"/>
      <c r="C551" s="79"/>
      <c r="D551" s="79"/>
      <c r="E551" s="79"/>
      <c r="F551" s="79"/>
      <c r="G551" s="79"/>
      <c r="H551" s="79"/>
      <c r="I551" s="79"/>
      <c r="J551" s="79"/>
      <c r="K551" s="79"/>
      <c r="L551" s="79"/>
      <c r="M551" s="79"/>
      <c r="N551" s="79"/>
      <c r="O551" s="79"/>
      <c r="P551" s="79"/>
      <c r="Q551" s="79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3.5" customHeight="1">
      <c r="A552" s="4"/>
      <c r="B552" s="4"/>
      <c r="C552" s="79"/>
      <c r="D552" s="79"/>
      <c r="E552" s="79"/>
      <c r="F552" s="79"/>
      <c r="G552" s="79"/>
      <c r="H552" s="79"/>
      <c r="I552" s="79"/>
      <c r="J552" s="79"/>
      <c r="K552" s="79"/>
      <c r="L552" s="79"/>
      <c r="M552" s="79"/>
      <c r="N552" s="79"/>
      <c r="O552" s="79"/>
      <c r="P552" s="79"/>
      <c r="Q552" s="79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3.5" customHeight="1">
      <c r="A553" s="4"/>
      <c r="B553" s="4"/>
      <c r="C553" s="79"/>
      <c r="D553" s="79"/>
      <c r="E553" s="79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3.5" customHeight="1">
      <c r="A554" s="4"/>
      <c r="B554" s="4"/>
      <c r="C554" s="79"/>
      <c r="D554" s="79"/>
      <c r="E554" s="79"/>
      <c r="F554" s="79"/>
      <c r="G554" s="79"/>
      <c r="H554" s="79"/>
      <c r="I554" s="79"/>
      <c r="J554" s="79"/>
      <c r="K554" s="79"/>
      <c r="L554" s="79"/>
      <c r="M554" s="79"/>
      <c r="N554" s="79"/>
      <c r="O554" s="79"/>
      <c r="P554" s="79"/>
      <c r="Q554" s="79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3.5" customHeight="1">
      <c r="A555" s="4"/>
      <c r="B555" s="4"/>
      <c r="C555" s="79"/>
      <c r="D555" s="79"/>
      <c r="E555" s="79"/>
      <c r="F555" s="79"/>
      <c r="G555" s="79"/>
      <c r="H555" s="79"/>
      <c r="I555" s="79"/>
      <c r="J555" s="79"/>
      <c r="K555" s="79"/>
      <c r="L555" s="79"/>
      <c r="M555" s="79"/>
      <c r="N555" s="79"/>
      <c r="O555" s="79"/>
      <c r="P555" s="79"/>
      <c r="Q555" s="79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3.5" customHeight="1">
      <c r="A556" s="4"/>
      <c r="B556" s="4"/>
      <c r="C556" s="79"/>
      <c r="D556" s="79"/>
      <c r="E556" s="79"/>
      <c r="F556" s="79"/>
      <c r="G556" s="79"/>
      <c r="H556" s="79"/>
      <c r="I556" s="79"/>
      <c r="J556" s="79"/>
      <c r="K556" s="79"/>
      <c r="L556" s="79"/>
      <c r="M556" s="79"/>
      <c r="N556" s="79"/>
      <c r="O556" s="79"/>
      <c r="P556" s="79"/>
      <c r="Q556" s="79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3.5" customHeight="1">
      <c r="A557" s="4"/>
      <c r="B557" s="4"/>
      <c r="C557" s="79"/>
      <c r="D557" s="79"/>
      <c r="E557" s="79"/>
      <c r="F557" s="79"/>
      <c r="G557" s="79"/>
      <c r="H557" s="79"/>
      <c r="I557" s="79"/>
      <c r="J557" s="79"/>
      <c r="K557" s="79"/>
      <c r="L557" s="79"/>
      <c r="M557" s="79"/>
      <c r="N557" s="79"/>
      <c r="O557" s="79"/>
      <c r="P557" s="79"/>
      <c r="Q557" s="79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3.5" customHeight="1">
      <c r="A558" s="4"/>
      <c r="B558" s="4"/>
      <c r="C558" s="79"/>
      <c r="D558" s="79"/>
      <c r="E558" s="79"/>
      <c r="F558" s="79"/>
      <c r="G558" s="79"/>
      <c r="H558" s="79"/>
      <c r="I558" s="79"/>
      <c r="J558" s="79"/>
      <c r="K558" s="79"/>
      <c r="L558" s="79"/>
      <c r="M558" s="79"/>
      <c r="N558" s="79"/>
      <c r="O558" s="79"/>
      <c r="P558" s="79"/>
      <c r="Q558" s="79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3.5" customHeight="1">
      <c r="A559" s="4"/>
      <c r="B559" s="4"/>
      <c r="C559" s="79"/>
      <c r="D559" s="79"/>
      <c r="E559" s="79"/>
      <c r="F559" s="79"/>
      <c r="G559" s="79"/>
      <c r="H559" s="79"/>
      <c r="I559" s="79"/>
      <c r="J559" s="79"/>
      <c r="K559" s="79"/>
      <c r="L559" s="79"/>
      <c r="M559" s="79"/>
      <c r="N559" s="79"/>
      <c r="O559" s="79"/>
      <c r="P559" s="79"/>
      <c r="Q559" s="79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3.5" customHeight="1">
      <c r="A560" s="4"/>
      <c r="B560" s="4"/>
      <c r="C560" s="79"/>
      <c r="D560" s="79"/>
      <c r="E560" s="79"/>
      <c r="F560" s="79"/>
      <c r="G560" s="79"/>
      <c r="H560" s="79"/>
      <c r="I560" s="79"/>
      <c r="J560" s="79"/>
      <c r="K560" s="79"/>
      <c r="L560" s="79"/>
      <c r="M560" s="79"/>
      <c r="N560" s="79"/>
      <c r="O560" s="79"/>
      <c r="P560" s="79"/>
      <c r="Q560" s="79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3.5" customHeight="1">
      <c r="A561" s="4"/>
      <c r="B561" s="4"/>
      <c r="C561" s="79"/>
      <c r="D561" s="79"/>
      <c r="E561" s="79"/>
      <c r="F561" s="79"/>
      <c r="G561" s="79"/>
      <c r="H561" s="79"/>
      <c r="I561" s="79"/>
      <c r="J561" s="79"/>
      <c r="K561" s="79"/>
      <c r="L561" s="79"/>
      <c r="M561" s="79"/>
      <c r="N561" s="79"/>
      <c r="O561" s="79"/>
      <c r="P561" s="79"/>
      <c r="Q561" s="79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3.5" customHeight="1">
      <c r="A562" s="4"/>
      <c r="B562" s="4"/>
      <c r="C562" s="79"/>
      <c r="D562" s="79"/>
      <c r="E562" s="79"/>
      <c r="F562" s="79"/>
      <c r="G562" s="79"/>
      <c r="H562" s="79"/>
      <c r="I562" s="79"/>
      <c r="J562" s="79"/>
      <c r="K562" s="79"/>
      <c r="L562" s="79"/>
      <c r="M562" s="79"/>
      <c r="N562" s="79"/>
      <c r="O562" s="79"/>
      <c r="P562" s="79"/>
      <c r="Q562" s="79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3.5" customHeight="1">
      <c r="A563" s="4"/>
      <c r="B563" s="4"/>
      <c r="C563" s="79"/>
      <c r="D563" s="79"/>
      <c r="E563" s="79"/>
      <c r="F563" s="79"/>
      <c r="G563" s="79"/>
      <c r="H563" s="79"/>
      <c r="I563" s="79"/>
      <c r="J563" s="79"/>
      <c r="K563" s="79"/>
      <c r="L563" s="79"/>
      <c r="M563" s="79"/>
      <c r="N563" s="79"/>
      <c r="O563" s="79"/>
      <c r="P563" s="79"/>
      <c r="Q563" s="79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3.5" customHeight="1">
      <c r="A564" s="4"/>
      <c r="B564" s="4"/>
      <c r="C564" s="79"/>
      <c r="D564" s="79"/>
      <c r="E564" s="79"/>
      <c r="F564" s="79"/>
      <c r="G564" s="79"/>
      <c r="H564" s="79"/>
      <c r="I564" s="79"/>
      <c r="J564" s="79"/>
      <c r="K564" s="79"/>
      <c r="L564" s="79"/>
      <c r="M564" s="79"/>
      <c r="N564" s="79"/>
      <c r="O564" s="79"/>
      <c r="P564" s="79"/>
      <c r="Q564" s="79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3.5" customHeight="1">
      <c r="A565" s="4"/>
      <c r="B565" s="4"/>
      <c r="C565" s="79"/>
      <c r="D565" s="79"/>
      <c r="E565" s="79"/>
      <c r="F565" s="79"/>
      <c r="G565" s="79"/>
      <c r="H565" s="79"/>
      <c r="I565" s="79"/>
      <c r="J565" s="79"/>
      <c r="K565" s="79"/>
      <c r="L565" s="79"/>
      <c r="M565" s="79"/>
      <c r="N565" s="79"/>
      <c r="O565" s="79"/>
      <c r="P565" s="79"/>
      <c r="Q565" s="79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3.5" customHeight="1">
      <c r="A566" s="4"/>
      <c r="B566" s="4"/>
      <c r="C566" s="79"/>
      <c r="D566" s="79"/>
      <c r="E566" s="79"/>
      <c r="F566" s="79"/>
      <c r="G566" s="79"/>
      <c r="H566" s="79"/>
      <c r="I566" s="79"/>
      <c r="J566" s="79"/>
      <c r="K566" s="79"/>
      <c r="L566" s="79"/>
      <c r="M566" s="79"/>
      <c r="N566" s="79"/>
      <c r="O566" s="79"/>
      <c r="P566" s="79"/>
      <c r="Q566" s="79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3.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3.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3.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3.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3.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3.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3.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3.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3.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3.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3.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3.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3.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3.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3.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3.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3.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3.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3.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3.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3.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3.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3.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3.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3.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3.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3.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3.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3.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3.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3.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3.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3.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3.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3.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3.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3.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3.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3.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3.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3.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3.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3.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3.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3.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3.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3.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3.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3.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3.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3.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3.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3.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3.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3.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3.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3.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3.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3.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3.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3.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3.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3.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3.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3.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3.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3.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3.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3.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3.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3.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3.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3.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3.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3.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3.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3.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3.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3.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3.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3.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3.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3.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3.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3.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3.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3.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3.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3.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3.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3.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3.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3.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3.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3.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3.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3.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3.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3.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3.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3.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3.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3.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3.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3.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3.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3.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3.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3.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3.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3.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3.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3.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3.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3.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3.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3.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3.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3.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3.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3.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3.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3.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3.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3.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3.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3.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3.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3.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3.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3.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3.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3.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3.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3.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3.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3.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3.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3.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3.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3.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3.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3.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3.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3.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3.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3.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3.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3.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3.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3.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3.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3.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3.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3.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3.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3.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3.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3.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3.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3.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3.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3.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3.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3.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3.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3.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3.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3.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3.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3.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3.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3.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3.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3.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3.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3.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3.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3.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3.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3.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3.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3.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3.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3.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3.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3.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3.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3.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3.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3.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3.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3.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3.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3.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3.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3.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3.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3.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3.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3.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3.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3.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3.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3.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3.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3.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3.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3.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3.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3.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3.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3.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3.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3.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3.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3.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3.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3.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3.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3.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3.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3.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3.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3.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3.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3.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3.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3.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3.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3.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3.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3.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3.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3.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3.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3.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3.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3.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3.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3.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3.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3.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3.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3.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3.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3.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3.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3.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3.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3.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3.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3.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3.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3.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3.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3.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3.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3.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3.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3.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3.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3.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3.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3.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3.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3.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3.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3.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3.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3.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3.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3.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3.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3.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3.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3.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3.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3.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3.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3.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3.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3.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3.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3.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3.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3.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3.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3.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3.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3.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3.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3.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3.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3.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3.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3.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3.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3.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3.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3.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3.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3.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3.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3.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3.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3.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3.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3.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3.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3.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3.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3.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3.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3.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3.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3.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3.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3.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3.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3.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3.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3.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3.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3.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3.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3.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3.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3.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3.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3.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3.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3.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3.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3.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3.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3.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3.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3.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3.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3.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3.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3.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3.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3.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3.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3.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3.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3.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3.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3.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3.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3.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3.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3.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3.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3.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3.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3.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3.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3.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3.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3.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3.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3.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3.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3.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3.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3.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3.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3.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3.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3.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3.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3.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3.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3.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3.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3.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3.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3.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3.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3.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3.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3.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3.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3.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3.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3.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3.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3.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3.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3.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3.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3.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3.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3.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3.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3.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3.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3.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3.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3.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3.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3.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3.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3.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3.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3.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</sheetData>
  <sheetProtection password="960E" sheet="1" objects="1" scenarios="1"/>
  <protectedRanges>
    <protectedRange sqref="B11:Q394" name="Range1"/>
  </protectedRanges>
  <conditionalFormatting sqref="D8 S9 R11:AA11 H10 D10:F10 J10:K10 M10 O10 R12:R3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decimal" allowBlank="1" showInputMessage="1" showErrorMessage="1" error="Please enter a number" sqref="B11:Q394">
      <formula1>0</formula1>
      <formula2>100000</formula2>
    </dataValidation>
  </dataValidations>
  <pageMargins left="0.7" right="0.7" top="0.75" bottom="0.75" header="0" footer="0"/>
  <pageSetup orientation="landscape" r:id="rId1"/>
  <colBreaks count="1" manualBreakCount="1">
    <brk id="17" min="2" max="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1 Introduction</vt:lpstr>
      <vt:lpstr>2 Input</vt:lpstr>
      <vt:lpstr>3 Forms to print</vt:lpstr>
      <vt:lpstr>4 Data summary</vt:lpstr>
      <vt:lpstr>6 Waste data</vt:lpstr>
      <vt:lpstr>5a Monthly waste generation</vt:lpstr>
      <vt:lpstr>5b Year totals</vt:lpstr>
      <vt:lpstr>5c Year waste breakdown</vt:lpstr>
      <vt:lpstr>'3 Forms to print'!Print_Area</vt:lpstr>
      <vt:lpstr>'4 Data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</dc:creator>
  <cp:lastModifiedBy>Ruth</cp:lastModifiedBy>
  <dcterms:created xsi:type="dcterms:W3CDTF">2018-12-13T14:35:53Z</dcterms:created>
  <dcterms:modified xsi:type="dcterms:W3CDTF">2022-03-22T19:02:03Z</dcterms:modified>
</cp:coreProperties>
</file>